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1"/>
  </bookViews>
  <sheets>
    <sheet name="01.01.09 к году" sheetId="1" r:id="rId1"/>
    <sheet name="01042015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<sst xmlns="http://schemas.openxmlformats.org/spreadsheetml/2006/main" count="276" uniqueCount="215">
  <si>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</si>
  <si>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</si>
  <si>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</si>
  <si>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</si>
  <si>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</si>
  <si>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</si>
  <si>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</si>
  <si>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</si>
  <si>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</si>
  <si>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</si>
  <si>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</si>
  <si>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</si>
  <si>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</si>
  <si>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</si>
  <si>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</si>
  <si>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</si>
  <si>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</si>
  <si>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</si>
  <si>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</si>
  <si>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</si>
  <si>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</si>
  <si>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</si>
  <si>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</si>
  <si>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</si>
  <si>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</si>
  <si>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</si>
  <si>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</si>
  <si>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</si>
  <si>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</si>
  <si>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</si>
  <si>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</si>
  <si>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</si>
  <si>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</si>
  <si>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</si>
  <si>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</si>
  <si>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</si>
  <si>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</si>
  <si>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</si>
  <si>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</si>
  <si>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</si>
  <si>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</si>
  <si>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</si>
  <si>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</si>
  <si>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</si>
  <si>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</si>
  <si>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</si>
  <si>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</si>
  <si>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</si>
  <si>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</si>
  <si>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</si>
  <si>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</si>
  <si>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</si>
  <si>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</si>
  <si>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</si>
  <si>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</si>
  <si>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</si>
  <si>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</si>
  <si>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</si>
  <si>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</si>
  <si>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</si>
  <si>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</si>
  <si>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</si>
  <si>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</si>
  <si>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</si>
  <si>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</si>
  <si>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</si>
  <si>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</si>
  <si>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</si>
  <si>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</si>
  <si>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</si>
  <si>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</si>
  <si>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</si>
  <si>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</si>
  <si>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</si>
  <si>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</si>
  <si>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</si>
  <si>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</si>
  <si>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</si>
  <si>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</si>
  <si>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</si>
  <si>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</si>
  <si>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</si>
  <si>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</si>
  <si>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</si>
  <si>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</si>
  <si>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</si>
  <si>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</si>
  <si>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</si>
  <si>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</si>
  <si>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</si>
  <si>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</si>
  <si>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</si>
  <si>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</si>
  <si>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</si>
  <si>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</si>
  <si>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</si>
  <si>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</si>
  <si>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</si>
  <si>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</si>
  <si>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</si>
  <si>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</si>
  <si>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</si>
  <si>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</si>
  <si>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</si>
  <si>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</si>
  <si>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</si>
  <si>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</si>
  <si>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</si>
  <si>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</si>
  <si>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</si>
  <si>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</si>
  <si>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</si>
  <si>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</si>
  <si>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</si>
  <si>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</si>
  <si>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</si>
  <si>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</si>
  <si>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</si>
  <si>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</si>
  <si>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</si>
  <si>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</si>
  <si>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</si>
  <si>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</si>
  <si>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</si>
  <si>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</si>
  <si>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</si>
  <si>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</si>
  <si>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</si>
  <si>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</si>
  <si>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</si>
  <si>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</si>
  <si>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</si>
  <si>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</si>
  <si>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</si>
  <si>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</si>
  <si>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</si>
  <si>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</si>
  <si>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</si>
  <si>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</si>
  <si>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</si>
  <si>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</si>
  <si>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</si>
  <si>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</si>
  <si>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</si>
  <si>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</si>
  <si>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</si>
  <si>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</si>
  <si>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</si>
  <si>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</si>
  <si>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</si>
  <si>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</si>
  <si>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</si>
  <si>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</si>
  <si>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</si>
  <si>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</si>
  <si>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</si>
  <si>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</si>
  <si>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</si>
  <si>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</si>
  <si>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</si>
  <si>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</si>
  <si>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Постановлению Главы Администрации</t>
  </si>
  <si>
    <t>Гл. администратор</t>
  </si>
  <si>
    <t>КВД</t>
  </si>
  <si>
    <t>Наименование КВД</t>
  </si>
  <si>
    <t>Бюджетные назначения 2015  год</t>
  </si>
  <si>
    <t>Остаток зачислений 2015  год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</si>
  <si>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</si>
  <si>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</si>
  <si>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</si>
  <si>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</si>
  <si>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</si>
  <si>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</si>
  <si>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</si>
  <si>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</si>
  <si>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</si>
  <si>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</si>
  <si>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</si>
  <si>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</si>
  <si>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</si>
  <si>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</si>
  <si>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</si>
  <si>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</si>
  <si>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1.06.04.01.1.02.1.000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</si>
  <si>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</si>
  <si>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1.06.04.01.2.02.1.000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</si>
  <si>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</si>
  <si>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</si>
  <si>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</si>
  <si>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</si>
  <si>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</si>
  <si>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</si>
  <si>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</si>
  <si>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</si>
  <si>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1.11.09.04.5.10.0.111</t>
  </si>
  <si>
    <t>прочие поступления от использования имущества (НАЙМ)</t>
  </si>
  <si>
    <t>1.13.01.99.5.10.0.502</t>
  </si>
  <si>
    <t>Прочие доходы от оказания платных услуг получателями средств бюджетов поселений</t>
  </si>
  <si>
    <t>1.13.02.99.5.10.0.000</t>
  </si>
  <si>
    <t>2.02.02.08.8.10.0.002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</si>
  <si>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</si>
  <si>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2.02.02.08.9.10.0.002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</si>
  <si>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</si>
  <si>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</si>
  <si>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</si>
  <si>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</si>
  <si>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</si>
  <si>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2.02.04.01.4.10.0.000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</si>
  <si>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</si>
  <si>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2.02.04.99.9.10.0.000</t>
  </si>
  <si>
    <t>ИТОГО:</t>
  </si>
  <si>
    <t>% исполнения к году</t>
  </si>
  <si>
    <t>тыс.руб.</t>
  </si>
  <si>
    <r>
      <t xml:space="preserve">                   МО Большеколпанское  сельское  поселение на  </t>
    </r>
    <r>
      <rPr>
        <sz val="14"/>
        <rFont val="Times New Roman"/>
        <family val="1"/>
      </rPr>
      <t xml:space="preserve"> 01</t>
    </r>
    <r>
      <rPr>
        <b/>
        <sz val="14"/>
        <rFont val="Times New Roman"/>
        <family val="1"/>
      </rPr>
      <t>. 04. 2015 г</t>
    </r>
    <r>
      <rPr>
        <sz val="14"/>
        <rFont val="Times New Roman"/>
        <family val="1"/>
      </rPr>
      <t>.</t>
    </r>
  </si>
  <si>
    <t xml:space="preserve">                                               № 162  от "24"  апреля 2015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</si>
</sst>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2" fillId="0" borderId="0" xfId="0" applyNumberFormat="1" applyFont="1" applyFill="1" applyAlignment="1">
      <alignment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left" vertical="center" wrapText="1"/>
    </xf>
    <xf numFmtId="190" fontId="59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/>
    </xf>
    <xf numFmtId="1" fontId="21" fillId="0" borderId="1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distributed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01" t="s">
        <v>0</v>
      </c>
      <c r="C1" s="201"/>
      <c r="F1" s="201"/>
      <c r="G1" s="20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04" t="s">
        <v>73</v>
      </c>
      <c r="C3" s="204"/>
      <c r="D3" s="204"/>
      <c r="E3" s="204"/>
      <c r="F3" s="204"/>
      <c r="G3" s="118"/>
    </row>
    <row r="4" spans="1:6" ht="12.75" customHeight="1">
      <c r="A4" s="1"/>
      <c r="B4" s="204" t="s">
        <v>74</v>
      </c>
      <c r="C4" s="204"/>
      <c r="D4" s="204"/>
      <c r="E4" s="204"/>
      <c r="F4" s="204"/>
    </row>
    <row r="5" ht="9" customHeight="1"/>
    <row r="6" ht="12.75" customHeight="1" hidden="1"/>
    <row r="7" spans="1:3" ht="15.75">
      <c r="A7" s="203" t="s">
        <v>37</v>
      </c>
      <c r="B7" s="203"/>
      <c r="C7" s="203"/>
    </row>
    <row r="8" spans="1:5" ht="24" customHeight="1" thickBot="1">
      <c r="A8" s="202" t="s">
        <v>86</v>
      </c>
      <c r="B8" s="202"/>
      <c r="C8" s="20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8.140625" style="2" customWidth="1"/>
    <col min="2" max="2" width="19.7109375" style="2" customWidth="1"/>
    <col min="3" max="3" width="41.421875" style="2" customWidth="1"/>
    <col min="4" max="4" width="15.140625" style="2" customWidth="1"/>
    <col min="5" max="5" width="14.7109375" style="2" customWidth="1"/>
    <col min="6" max="6" width="13.28125" style="2" customWidth="1"/>
    <col min="7" max="7" width="9.140625" style="2" customWidth="1"/>
    <col min="8" max="8" width="11.8515625" style="2" bestFit="1" customWidth="1"/>
    <col min="9" max="16384" width="9.140625" style="2" customWidth="1"/>
  </cols>
  <sheetData>
    <row r="1" spans="1:6" ht="12.75" customHeight="1">
      <c r="A1" s="1"/>
      <c r="B1" s="211" t="s">
        <v>112</v>
      </c>
      <c r="C1" s="211"/>
      <c r="D1" s="211"/>
      <c r="E1" s="211"/>
      <c r="F1" s="209"/>
    </row>
    <row r="2" spans="1:6" ht="12.75" customHeight="1">
      <c r="A2" s="63"/>
      <c r="B2" s="212" t="s">
        <v>161</v>
      </c>
      <c r="C2" s="212"/>
      <c r="D2" s="212"/>
      <c r="E2" s="212"/>
      <c r="F2" s="209"/>
    </row>
    <row r="3" spans="1:6" ht="12.75" customHeight="1">
      <c r="A3" s="15"/>
      <c r="B3" s="213" t="s">
        <v>146</v>
      </c>
      <c r="C3" s="213"/>
      <c r="D3" s="213"/>
      <c r="E3" s="213"/>
      <c r="F3" s="214"/>
    </row>
    <row r="4" spans="1:6" ht="12.75" customHeight="1">
      <c r="A4" s="1"/>
      <c r="B4" s="215" t="s">
        <v>214</v>
      </c>
      <c r="C4" s="215"/>
      <c r="D4" s="215"/>
      <c r="E4" s="215"/>
      <c r="F4" s="214"/>
    </row>
    <row r="5" ht="9" customHeight="1"/>
    <row r="6" ht="12.75" customHeight="1" hidden="1"/>
    <row r="7" spans="1:6" ht="18.75" customHeight="1">
      <c r="A7" s="207" t="s">
        <v>113</v>
      </c>
      <c r="B7" s="207"/>
      <c r="C7" s="207"/>
      <c r="D7" s="208"/>
      <c r="E7" s="209"/>
      <c r="F7" s="209"/>
    </row>
    <row r="8" spans="1:6" ht="50.25" customHeight="1">
      <c r="A8" s="210" t="s">
        <v>213</v>
      </c>
      <c r="B8" s="210"/>
      <c r="C8" s="210"/>
      <c r="D8" s="208"/>
      <c r="E8" s="208"/>
      <c r="F8" s="208"/>
    </row>
    <row r="9" spans="1:6" ht="21.75" customHeight="1">
      <c r="A9" s="199"/>
      <c r="B9" s="199"/>
      <c r="C9" s="199"/>
      <c r="D9" s="191"/>
      <c r="E9" s="191"/>
      <c r="F9" s="200" t="s">
        <v>212</v>
      </c>
    </row>
    <row r="10" spans="1:6" ht="61.5" customHeight="1">
      <c r="A10" s="195" t="s">
        <v>162</v>
      </c>
      <c r="B10" s="195" t="s">
        <v>163</v>
      </c>
      <c r="C10" s="195" t="s">
        <v>164</v>
      </c>
      <c r="D10" s="195" t="s">
        <v>165</v>
      </c>
      <c r="E10" s="195" t="s">
        <v>166</v>
      </c>
      <c r="F10" s="195" t="s">
        <v>211</v>
      </c>
    </row>
    <row r="11" spans="1:6" ht="60">
      <c r="A11" s="192" t="s">
        <v>167</v>
      </c>
      <c r="B11" s="192" t="s">
        <v>168</v>
      </c>
      <c r="C11" s="193" t="s">
        <v>169</v>
      </c>
      <c r="D11" s="196">
        <v>300</v>
      </c>
      <c r="E11" s="196">
        <v>90.67</v>
      </c>
      <c r="F11" s="198">
        <f>E11/D11*100</f>
        <v>30.223333333333336</v>
      </c>
    </row>
    <row r="12" spans="1:6" ht="74.25" customHeight="1">
      <c r="A12" s="192" t="s">
        <v>167</v>
      </c>
      <c r="B12" s="192" t="s">
        <v>170</v>
      </c>
      <c r="C12" s="193" t="s">
        <v>171</v>
      </c>
      <c r="D12" s="196">
        <v>12</v>
      </c>
      <c r="E12" s="196">
        <v>2.03</v>
      </c>
      <c r="F12" s="198">
        <f aca="true" t="shared" si="0" ref="F12:F32">E12/D12*100</f>
        <v>16.916666666666664</v>
      </c>
    </row>
    <row r="13" spans="1:8" ht="74.25" customHeight="1">
      <c r="A13" s="192" t="s">
        <v>167</v>
      </c>
      <c r="B13" s="192" t="s">
        <v>172</v>
      </c>
      <c r="C13" s="193" t="s">
        <v>173</v>
      </c>
      <c r="D13" s="196">
        <v>552.5</v>
      </c>
      <c r="E13" s="196">
        <v>181.39</v>
      </c>
      <c r="F13" s="198">
        <f t="shared" si="0"/>
        <v>32.83076923076923</v>
      </c>
      <c r="H13" s="190"/>
    </row>
    <row r="14" spans="1:6" ht="74.25" customHeight="1">
      <c r="A14" s="192" t="s">
        <v>167</v>
      </c>
      <c r="B14" s="192" t="s">
        <v>174</v>
      </c>
      <c r="C14" s="193" t="s">
        <v>175</v>
      </c>
      <c r="D14" s="196">
        <v>0</v>
      </c>
      <c r="E14" s="196">
        <v>-5.91</v>
      </c>
      <c r="F14" s="198">
        <v>0</v>
      </c>
    </row>
    <row r="15" spans="1:6" ht="74.25" customHeight="1">
      <c r="A15" s="192" t="s">
        <v>176</v>
      </c>
      <c r="B15" s="192" t="s">
        <v>177</v>
      </c>
      <c r="C15" s="194" t="s">
        <v>178</v>
      </c>
      <c r="D15" s="196">
        <v>17800</v>
      </c>
      <c r="E15" s="196">
        <v>3774.35</v>
      </c>
      <c r="F15" s="198">
        <f t="shared" si="0"/>
        <v>21.204213483146066</v>
      </c>
    </row>
    <row r="16" spans="1:6" ht="74.25" customHeight="1">
      <c r="A16" s="192" t="s">
        <v>176</v>
      </c>
      <c r="B16" s="192" t="s">
        <v>179</v>
      </c>
      <c r="C16" s="193" t="s">
        <v>180</v>
      </c>
      <c r="D16" s="196">
        <v>30</v>
      </c>
      <c r="E16" s="196">
        <v>0</v>
      </c>
      <c r="F16" s="198">
        <f t="shared" si="0"/>
        <v>0</v>
      </c>
    </row>
    <row r="17" spans="1:6" ht="74.25" customHeight="1">
      <c r="A17" s="192" t="s">
        <v>176</v>
      </c>
      <c r="B17" s="192" t="s">
        <v>181</v>
      </c>
      <c r="C17" s="193" t="s">
        <v>182</v>
      </c>
      <c r="D17" s="196">
        <v>570</v>
      </c>
      <c r="E17" s="196">
        <v>54.25</v>
      </c>
      <c r="F17" s="198">
        <f t="shared" si="0"/>
        <v>9.517543859649123</v>
      </c>
    </row>
    <row r="18" spans="1:8" ht="74.25" customHeight="1">
      <c r="A18" s="192" t="s">
        <v>176</v>
      </c>
      <c r="B18" s="192" t="s">
        <v>183</v>
      </c>
      <c r="C18" s="193" t="s">
        <v>184</v>
      </c>
      <c r="D18" s="196">
        <v>2150</v>
      </c>
      <c r="E18" s="196">
        <v>324.92</v>
      </c>
      <c r="F18" s="198">
        <f t="shared" si="0"/>
        <v>15.112558139534885</v>
      </c>
      <c r="G18" s="45"/>
      <c r="H18" s="124"/>
    </row>
    <row r="19" spans="1:9" ht="63.75" customHeight="1">
      <c r="A19" s="192" t="s">
        <v>176</v>
      </c>
      <c r="B19" s="192" t="s">
        <v>185</v>
      </c>
      <c r="C19" s="193" t="s">
        <v>186</v>
      </c>
      <c r="D19" s="196">
        <v>3730</v>
      </c>
      <c r="E19" s="196">
        <v>337.22</v>
      </c>
      <c r="F19" s="198">
        <f t="shared" si="0"/>
        <v>9.040750670241287</v>
      </c>
      <c r="G19" s="45"/>
      <c r="H19" s="45"/>
      <c r="I19" s="45"/>
    </row>
    <row r="20" spans="1:9" ht="75" customHeight="1">
      <c r="A20" s="192" t="s">
        <v>176</v>
      </c>
      <c r="B20" s="192" t="s">
        <v>187</v>
      </c>
      <c r="C20" s="193" t="s">
        <v>188</v>
      </c>
      <c r="D20" s="196">
        <v>6500</v>
      </c>
      <c r="E20" s="196">
        <v>1416.71</v>
      </c>
      <c r="F20" s="198">
        <f t="shared" si="0"/>
        <v>21.795538461538463</v>
      </c>
      <c r="G20" s="45"/>
      <c r="H20" s="45"/>
      <c r="I20" s="45"/>
    </row>
    <row r="21" spans="1:9" ht="111" customHeight="1">
      <c r="A21" s="192" t="s">
        <v>176</v>
      </c>
      <c r="B21" s="192" t="s">
        <v>189</v>
      </c>
      <c r="C21" s="193" t="s">
        <v>190</v>
      </c>
      <c r="D21" s="196">
        <v>13000</v>
      </c>
      <c r="E21" s="196">
        <v>348.71</v>
      </c>
      <c r="F21" s="198">
        <f t="shared" si="0"/>
        <v>2.682384615384615</v>
      </c>
      <c r="G21" s="45"/>
      <c r="H21" s="45"/>
      <c r="I21" s="45"/>
    </row>
    <row r="22" spans="1:9" ht="108" customHeight="1">
      <c r="A22" s="192" t="s">
        <v>191</v>
      </c>
      <c r="B22" s="192" t="s">
        <v>192</v>
      </c>
      <c r="C22" s="193" t="s">
        <v>193</v>
      </c>
      <c r="D22" s="196">
        <v>285</v>
      </c>
      <c r="E22" s="196">
        <v>0</v>
      </c>
      <c r="F22" s="198">
        <f t="shared" si="0"/>
        <v>0</v>
      </c>
      <c r="G22" s="45"/>
      <c r="H22" s="45"/>
      <c r="I22" s="45"/>
    </row>
    <row r="23" spans="1:9" ht="35.25" customHeight="1">
      <c r="A23" s="192" t="s">
        <v>191</v>
      </c>
      <c r="B23" s="192" t="s">
        <v>194</v>
      </c>
      <c r="C23" s="193" t="s">
        <v>195</v>
      </c>
      <c r="D23" s="196">
        <v>820</v>
      </c>
      <c r="E23" s="196">
        <v>164.77</v>
      </c>
      <c r="F23" s="198">
        <f t="shared" si="0"/>
        <v>20.09390243902439</v>
      </c>
      <c r="G23" s="45"/>
      <c r="H23" s="45"/>
      <c r="I23" s="45"/>
    </row>
    <row r="24" spans="1:9" ht="36.75" customHeight="1">
      <c r="A24" s="192" t="s">
        <v>191</v>
      </c>
      <c r="B24" s="192" t="s">
        <v>196</v>
      </c>
      <c r="C24" s="193" t="s">
        <v>197</v>
      </c>
      <c r="D24" s="196">
        <v>210</v>
      </c>
      <c r="E24" s="196">
        <v>38.4</v>
      </c>
      <c r="F24" s="198">
        <f t="shared" si="0"/>
        <v>18.285714285714285</v>
      </c>
      <c r="G24" s="45"/>
      <c r="H24" s="45"/>
      <c r="I24" s="45"/>
    </row>
    <row r="25" spans="1:9" ht="41.25" customHeight="1">
      <c r="A25" s="192" t="s">
        <v>191</v>
      </c>
      <c r="B25" s="192" t="s">
        <v>198</v>
      </c>
      <c r="C25" s="193" t="s">
        <v>154</v>
      </c>
      <c r="D25" s="196">
        <v>0</v>
      </c>
      <c r="E25" s="196">
        <v>52.85</v>
      </c>
      <c r="F25" s="198">
        <v>0</v>
      </c>
      <c r="G25" s="45"/>
      <c r="H25" s="45"/>
      <c r="I25" s="45"/>
    </row>
    <row r="26" spans="1:6" ht="112.5" customHeight="1">
      <c r="A26" s="192" t="s">
        <v>191</v>
      </c>
      <c r="B26" s="192" t="s">
        <v>199</v>
      </c>
      <c r="C26" s="193" t="s">
        <v>200</v>
      </c>
      <c r="D26" s="196">
        <v>24673.75</v>
      </c>
      <c r="E26" s="196">
        <v>0</v>
      </c>
      <c r="F26" s="198">
        <f t="shared" si="0"/>
        <v>0</v>
      </c>
    </row>
    <row r="27" spans="1:12" ht="28.5" customHeight="1">
      <c r="A27" s="192" t="s">
        <v>191</v>
      </c>
      <c r="B27" s="192" t="s">
        <v>201</v>
      </c>
      <c r="C27" s="193" t="s">
        <v>202</v>
      </c>
      <c r="D27" s="196">
        <v>12356.3</v>
      </c>
      <c r="E27" s="196">
        <v>0</v>
      </c>
      <c r="F27" s="198">
        <f t="shared" si="0"/>
        <v>0</v>
      </c>
      <c r="G27" s="45"/>
      <c r="H27" s="124"/>
      <c r="I27" s="45"/>
      <c r="L27" s="121"/>
    </row>
    <row r="28" spans="1:9" ht="67.5" customHeight="1">
      <c r="A28" s="192" t="s">
        <v>191</v>
      </c>
      <c r="B28" s="192" t="s">
        <v>203</v>
      </c>
      <c r="C28" s="193" t="s">
        <v>204</v>
      </c>
      <c r="D28" s="196">
        <v>499.76</v>
      </c>
      <c r="E28" s="196">
        <v>141.75</v>
      </c>
      <c r="F28" s="198">
        <f t="shared" si="0"/>
        <v>28.36361453497679</v>
      </c>
      <c r="G28" s="45"/>
      <c r="H28" s="45"/>
      <c r="I28" s="45"/>
    </row>
    <row r="29" spans="1:9" ht="57.75" customHeight="1">
      <c r="A29" s="192" t="s">
        <v>191</v>
      </c>
      <c r="B29" s="192" t="s">
        <v>205</v>
      </c>
      <c r="C29" s="193" t="s">
        <v>206</v>
      </c>
      <c r="D29" s="196">
        <v>1</v>
      </c>
      <c r="E29" s="196">
        <v>0</v>
      </c>
      <c r="F29" s="198">
        <f t="shared" si="0"/>
        <v>0</v>
      </c>
      <c r="G29" s="45"/>
      <c r="H29" s="45"/>
      <c r="I29" s="45"/>
    </row>
    <row r="30" spans="1:9" ht="57" customHeight="1">
      <c r="A30" s="192" t="s">
        <v>191</v>
      </c>
      <c r="B30" s="192" t="s">
        <v>207</v>
      </c>
      <c r="C30" s="193" t="s">
        <v>208</v>
      </c>
      <c r="D30" s="196">
        <v>15.2</v>
      </c>
      <c r="E30" s="196">
        <v>15.2</v>
      </c>
      <c r="F30" s="198">
        <f t="shared" si="0"/>
        <v>100</v>
      </c>
      <c r="G30" s="45"/>
      <c r="H30" s="45"/>
      <c r="I30" s="45"/>
    </row>
    <row r="31" spans="1:9" ht="41.25" customHeight="1">
      <c r="A31" s="192" t="s">
        <v>191</v>
      </c>
      <c r="B31" s="192" t="s">
        <v>209</v>
      </c>
      <c r="C31" s="193" t="s">
        <v>106</v>
      </c>
      <c r="D31" s="196">
        <f>25235.43-162</f>
        <v>25073.43</v>
      </c>
      <c r="E31" s="196">
        <v>396.41</v>
      </c>
      <c r="F31" s="198">
        <f t="shared" si="0"/>
        <v>1.5809962976744707</v>
      </c>
      <c r="G31" s="45"/>
      <c r="H31" s="45"/>
      <c r="I31" s="45"/>
    </row>
    <row r="32" spans="1:9" ht="24" customHeight="1">
      <c r="A32" s="205" t="s">
        <v>210</v>
      </c>
      <c r="B32" s="206"/>
      <c r="C32" s="206"/>
      <c r="D32" s="197">
        <f>SUM(D11:D31)</f>
        <v>108578.94</v>
      </c>
      <c r="E32" s="197">
        <f>SUM(E11:E31)</f>
        <v>7333.72</v>
      </c>
      <c r="F32" s="198">
        <f t="shared" si="0"/>
        <v>6.7542748160923285</v>
      </c>
      <c r="G32" s="45"/>
      <c r="H32" s="45"/>
      <c r="I32" s="45"/>
    </row>
    <row r="33" spans="7:9" ht="18.75" customHeight="1">
      <c r="G33" s="45"/>
      <c r="H33" s="45"/>
      <c r="I33" s="45"/>
    </row>
    <row r="34" ht="17.25" customHeight="1"/>
    <row r="35" ht="38.25" customHeight="1"/>
    <row r="36" ht="27" customHeight="1"/>
    <row r="37" ht="12.75">
      <c r="F37" s="45"/>
    </row>
    <row r="38" ht="38.25" customHeight="1">
      <c r="I38" s="121"/>
    </row>
    <row r="39" ht="47.25" customHeight="1">
      <c r="I39" s="121"/>
    </row>
    <row r="40" ht="24.75" customHeight="1">
      <c r="I40" s="121"/>
    </row>
    <row r="41" ht="30" customHeight="1">
      <c r="I41" s="121"/>
    </row>
    <row r="42" ht="18" customHeight="1"/>
    <row r="43" ht="52.5" customHeight="1"/>
    <row r="44" ht="78" customHeight="1"/>
    <row r="45" ht="12.75">
      <c r="G45" s="45"/>
    </row>
    <row r="46" spans="6:9" ht="28.5" customHeight="1">
      <c r="F46" s="45"/>
      <c r="G46" s="45"/>
      <c r="H46" s="45"/>
      <c r="I46" s="45"/>
    </row>
    <row r="47" spans="6:7" ht="20.25" customHeight="1">
      <c r="F47" s="45"/>
      <c r="G47" s="45"/>
    </row>
    <row r="48" ht="12.75" hidden="1"/>
    <row r="51" spans="1:3" ht="12.75">
      <c r="A51" s="13"/>
      <c r="B51" s="13"/>
      <c r="C51" s="14"/>
    </row>
    <row r="52" spans="1:3" ht="12.75">
      <c r="A52" s="13"/>
      <c r="B52" s="13"/>
      <c r="C52" s="136"/>
    </row>
    <row r="53" spans="1:3" ht="12.75">
      <c r="A53" s="13"/>
      <c r="B53" s="13"/>
      <c r="C53" s="136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</sheetData>
  <sheetProtection/>
  <mergeCells count="7">
    <mergeCell ref="A32:C32"/>
    <mergeCell ref="A7:F7"/>
    <mergeCell ref="A8:F8"/>
    <mergeCell ref="B1:F1"/>
    <mergeCell ref="B2:F2"/>
    <mergeCell ref="B3:F3"/>
    <mergeCell ref="B4:F4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149</v>
      </c>
      <c r="D1" s="174" t="s">
        <v>160</v>
      </c>
      <c r="E1" s="176" t="s">
        <v>103</v>
      </c>
    </row>
    <row r="2" spans="1:5" ht="12.75">
      <c r="A2" s="49" t="s">
        <v>3</v>
      </c>
      <c r="B2" s="50" t="s">
        <v>4</v>
      </c>
      <c r="C2" s="156">
        <f>C3+C16</f>
        <v>49719.67</v>
      </c>
      <c r="D2" s="157">
        <f>D3+D16</f>
        <v>34037.26</v>
      </c>
      <c r="E2" s="177">
        <f aca="true" t="shared" si="0" ref="E2:E7">D2/C2*100</f>
        <v>68.45833852075044</v>
      </c>
    </row>
    <row r="3" spans="1:5" ht="28.5">
      <c r="A3" s="126" t="s">
        <v>5</v>
      </c>
      <c r="B3" s="127" t="s">
        <v>53</v>
      </c>
      <c r="C3" s="158">
        <f>C4+C8+C10+C6</f>
        <v>38289.9</v>
      </c>
      <c r="D3" s="159">
        <f>D4+D6+D8+D10</f>
        <v>28718.15</v>
      </c>
      <c r="E3" s="178">
        <f t="shared" si="0"/>
        <v>75.00189344970866</v>
      </c>
    </row>
    <row r="4" spans="1:5" ht="25.5">
      <c r="A4" s="5" t="s">
        <v>5</v>
      </c>
      <c r="B4" s="6" t="s">
        <v>6</v>
      </c>
      <c r="C4" s="160">
        <f>C5</f>
        <v>16751</v>
      </c>
      <c r="D4" s="161">
        <f>D5</f>
        <v>11821.12</v>
      </c>
      <c r="E4" s="179">
        <f t="shared" si="0"/>
        <v>70.56963763357412</v>
      </c>
    </row>
    <row r="5" spans="1:5" ht="25.5">
      <c r="A5" s="7" t="s">
        <v>131</v>
      </c>
      <c r="B5" s="8" t="s">
        <v>8</v>
      </c>
      <c r="C5" s="145">
        <v>16751</v>
      </c>
      <c r="D5" s="162">
        <v>11821.12</v>
      </c>
      <c r="E5" s="180">
        <f t="shared" si="0"/>
        <v>70.56963763357412</v>
      </c>
    </row>
    <row r="6" spans="1:5" ht="42.75">
      <c r="A6" s="183" t="s">
        <v>150</v>
      </c>
      <c r="B6" s="186" t="s">
        <v>151</v>
      </c>
      <c r="C6" s="188">
        <f>C7</f>
        <v>1660.6</v>
      </c>
      <c r="D6" s="187">
        <f>D7</f>
        <v>949.59</v>
      </c>
      <c r="E6" s="180">
        <f t="shared" si="0"/>
        <v>57.18354811513912</v>
      </c>
    </row>
    <row r="7" spans="1:5" ht="23.25">
      <c r="A7" s="184" t="s">
        <v>152</v>
      </c>
      <c r="B7" s="185" t="s">
        <v>153</v>
      </c>
      <c r="C7" s="189">
        <v>1660.6</v>
      </c>
      <c r="D7" s="162">
        <v>949.59</v>
      </c>
      <c r="E7" s="180">
        <f t="shared" si="0"/>
        <v>57.18354811513912</v>
      </c>
    </row>
    <row r="8" spans="1:5" ht="25.5">
      <c r="A8" s="5" t="s">
        <v>107</v>
      </c>
      <c r="B8" s="6" t="s">
        <v>108</v>
      </c>
      <c r="C8" s="160">
        <f>C9</f>
        <v>8.3</v>
      </c>
      <c r="D8" s="163">
        <f>D9</f>
        <v>18.06</v>
      </c>
      <c r="E8" s="179">
        <f>E9</f>
        <v>217.59036144578312</v>
      </c>
    </row>
    <row r="9" spans="1:5" ht="38.25">
      <c r="A9" s="7" t="s">
        <v>132</v>
      </c>
      <c r="B9" s="8" t="s">
        <v>109</v>
      </c>
      <c r="C9" s="145">
        <v>8.3</v>
      </c>
      <c r="D9" s="164">
        <v>18.06</v>
      </c>
      <c r="E9" s="180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60">
        <f>C11+C12+C15+C13+C14</f>
        <v>19870</v>
      </c>
      <c r="D10" s="161">
        <f>D11+D12+D15+D13+D14</f>
        <v>15929.38</v>
      </c>
      <c r="E10" s="179">
        <f t="shared" si="1"/>
        <v>80.16799194765979</v>
      </c>
    </row>
    <row r="11" spans="1:5" ht="38.25">
      <c r="A11" s="7" t="s">
        <v>133</v>
      </c>
      <c r="B11" s="8" t="s">
        <v>11</v>
      </c>
      <c r="C11" s="145">
        <v>370</v>
      </c>
      <c r="D11" s="162">
        <v>359.47</v>
      </c>
      <c r="E11" s="180">
        <f t="shared" si="1"/>
        <v>97.15405405405406</v>
      </c>
    </row>
    <row r="12" spans="1:5" ht="38.25">
      <c r="A12" s="7" t="s">
        <v>134</v>
      </c>
      <c r="B12" s="8" t="s">
        <v>140</v>
      </c>
      <c r="C12" s="145">
        <v>2000</v>
      </c>
      <c r="D12" s="162">
        <v>1447.34</v>
      </c>
      <c r="E12" s="180">
        <f t="shared" si="1"/>
        <v>72.36699999999999</v>
      </c>
    </row>
    <row r="13" spans="1:5" ht="25.5">
      <c r="A13" s="7" t="s">
        <v>142</v>
      </c>
      <c r="B13" s="8" t="s">
        <v>141</v>
      </c>
      <c r="C13" s="145">
        <v>3500</v>
      </c>
      <c r="D13" s="162">
        <v>1828.51</v>
      </c>
      <c r="E13" s="180">
        <f t="shared" si="1"/>
        <v>52.24314285714286</v>
      </c>
    </row>
    <row r="14" spans="1:5" ht="25.5">
      <c r="A14" s="7" t="s">
        <v>135</v>
      </c>
      <c r="B14" s="8" t="s">
        <v>143</v>
      </c>
      <c r="C14" s="145">
        <v>6000</v>
      </c>
      <c r="D14" s="162">
        <v>7863.49</v>
      </c>
      <c r="E14" s="180">
        <f t="shared" si="1"/>
        <v>131.05816666666666</v>
      </c>
    </row>
    <row r="15" spans="1:5" ht="25.5">
      <c r="A15" s="7" t="s">
        <v>145</v>
      </c>
      <c r="B15" s="8" t="s">
        <v>144</v>
      </c>
      <c r="C15" s="145">
        <v>8000</v>
      </c>
      <c r="D15" s="162">
        <v>4430.57</v>
      </c>
      <c r="E15" s="180">
        <f t="shared" si="1"/>
        <v>55.382124999999995</v>
      </c>
    </row>
    <row r="16" spans="1:5" ht="28.5">
      <c r="A16" s="128"/>
      <c r="B16" s="129" t="s">
        <v>125</v>
      </c>
      <c r="C16" s="165">
        <f>C17+C22+C29+C31+C33</f>
        <v>11429.77</v>
      </c>
      <c r="D16" s="166">
        <f>D17+D22+D29+D31+D33</f>
        <v>5319.11</v>
      </c>
      <c r="E16" s="178">
        <f t="shared" si="1"/>
        <v>46.537331897317266</v>
      </c>
    </row>
    <row r="17" spans="1:5" ht="89.25">
      <c r="A17" s="35" t="s">
        <v>13</v>
      </c>
      <c r="B17" s="125" t="s">
        <v>14</v>
      </c>
      <c r="C17" s="167">
        <f>C18+C19+C20+C21</f>
        <v>8200</v>
      </c>
      <c r="D17" s="138">
        <f>D18+D19+D20+D21</f>
        <v>4614.19</v>
      </c>
      <c r="E17" s="181">
        <f t="shared" si="1"/>
        <v>56.270609756097556</v>
      </c>
    </row>
    <row r="18" spans="1:5" ht="242.25">
      <c r="A18" s="7" t="s">
        <v>136</v>
      </c>
      <c r="B18" s="8" t="s">
        <v>116</v>
      </c>
      <c r="C18" s="145">
        <v>7100</v>
      </c>
      <c r="D18" s="139">
        <v>4044.36</v>
      </c>
      <c r="E18" s="180">
        <f t="shared" si="1"/>
        <v>56.96281690140845</v>
      </c>
    </row>
    <row r="19" spans="1:5" ht="191.25">
      <c r="A19" s="10" t="s">
        <v>42</v>
      </c>
      <c r="B19" s="12" t="s">
        <v>117</v>
      </c>
      <c r="C19" s="145">
        <v>0</v>
      </c>
      <c r="D19" s="140">
        <v>2.13</v>
      </c>
      <c r="E19" s="180">
        <v>0</v>
      </c>
    </row>
    <row r="20" spans="1:5" ht="127.5">
      <c r="A20" s="7" t="s">
        <v>80</v>
      </c>
      <c r="B20" s="8" t="s">
        <v>118</v>
      </c>
      <c r="C20" s="145">
        <v>280</v>
      </c>
      <c r="D20" s="139">
        <v>177.34</v>
      </c>
      <c r="E20" s="180">
        <f>D20/C20*100</f>
        <v>63.33571428571428</v>
      </c>
    </row>
    <row r="21" spans="1:5" ht="63.75">
      <c r="A21" s="7" t="s">
        <v>114</v>
      </c>
      <c r="B21" s="8" t="s">
        <v>159</v>
      </c>
      <c r="C21" s="145">
        <v>820</v>
      </c>
      <c r="D21" s="139">
        <v>390.36</v>
      </c>
      <c r="E21" s="180">
        <f>D21/C21*100</f>
        <v>47.60487804878049</v>
      </c>
    </row>
    <row r="22" spans="1:5" ht="76.5">
      <c r="A22" s="37" t="s">
        <v>93</v>
      </c>
      <c r="B22" s="38" t="s">
        <v>72</v>
      </c>
      <c r="C22" s="141">
        <f>C25+C26+C27+C28</f>
        <v>229.77</v>
      </c>
      <c r="D22" s="142">
        <f>D25+D26+D27+D28</f>
        <v>115.91000000000001</v>
      </c>
      <c r="E22" s="181">
        <f>D22/C22*100</f>
        <v>50.44609827218524</v>
      </c>
    </row>
    <row r="23" spans="1:5" ht="51">
      <c r="A23" s="5" t="s">
        <v>17</v>
      </c>
      <c r="B23" s="6" t="s">
        <v>18</v>
      </c>
      <c r="C23" s="143">
        <f>SUM(C24)</f>
        <v>0</v>
      </c>
      <c r="D23" s="175"/>
      <c r="E23" s="182"/>
    </row>
    <row r="24" spans="1:5" ht="102">
      <c r="A24" s="7" t="s">
        <v>19</v>
      </c>
      <c r="B24" s="8" t="s">
        <v>20</v>
      </c>
      <c r="C24" s="144">
        <v>0</v>
      </c>
      <c r="D24" s="175"/>
      <c r="E24" s="182"/>
    </row>
    <row r="25" spans="1:5" ht="63.75">
      <c r="A25" s="7" t="s">
        <v>84</v>
      </c>
      <c r="B25" s="8" t="s">
        <v>115</v>
      </c>
      <c r="C25" s="145">
        <v>0</v>
      </c>
      <c r="D25" s="140">
        <v>0</v>
      </c>
      <c r="E25" s="180">
        <v>0</v>
      </c>
    </row>
    <row r="26" spans="1:5" ht="114.75">
      <c r="A26" s="7" t="s">
        <v>94</v>
      </c>
      <c r="B26" s="8" t="s">
        <v>111</v>
      </c>
      <c r="C26" s="146">
        <v>0</v>
      </c>
      <c r="D26" s="139">
        <v>0</v>
      </c>
      <c r="E26" s="180">
        <v>0</v>
      </c>
    </row>
    <row r="27" spans="1:5" ht="114.75">
      <c r="A27" s="7" t="s">
        <v>137</v>
      </c>
      <c r="B27" s="8" t="s">
        <v>110</v>
      </c>
      <c r="C27" s="146">
        <v>200</v>
      </c>
      <c r="D27" s="147">
        <v>86.15</v>
      </c>
      <c r="E27" s="180">
        <f>D27/C27*100</f>
        <v>43.075</v>
      </c>
    </row>
    <row r="28" spans="1:5" ht="51">
      <c r="A28" s="7" t="s">
        <v>155</v>
      </c>
      <c r="B28" s="8" t="s">
        <v>154</v>
      </c>
      <c r="C28" s="146">
        <v>29.77</v>
      </c>
      <c r="D28" s="147">
        <v>29.76</v>
      </c>
      <c r="E28" s="180">
        <f>D28/C28*100</f>
        <v>99.96640913671482</v>
      </c>
    </row>
    <row r="29" spans="1:5" ht="63.75">
      <c r="A29" s="37" t="s">
        <v>95</v>
      </c>
      <c r="B29" s="64" t="s">
        <v>96</v>
      </c>
      <c r="C29" s="148">
        <f>C30</f>
        <v>3000</v>
      </c>
      <c r="D29" s="149">
        <f>D30</f>
        <v>588.51</v>
      </c>
      <c r="E29" s="181">
        <f>D29/C29*100</f>
        <v>19.616999999999997</v>
      </c>
    </row>
    <row r="30" spans="1:5" ht="127.5">
      <c r="A30" s="122" t="s">
        <v>138</v>
      </c>
      <c r="B30" s="123" t="s">
        <v>119</v>
      </c>
      <c r="C30" s="146">
        <v>3000</v>
      </c>
      <c r="D30" s="140">
        <v>588.51</v>
      </c>
      <c r="E30" s="180">
        <f>D30/C30*100</f>
        <v>19.616999999999997</v>
      </c>
    </row>
    <row r="31" spans="1:5" ht="38.25">
      <c r="A31" s="37" t="s">
        <v>90</v>
      </c>
      <c r="B31" s="107" t="s">
        <v>91</v>
      </c>
      <c r="C31" s="141">
        <f>C32</f>
        <v>0</v>
      </c>
      <c r="D31" s="142">
        <f>D32</f>
        <v>0.5</v>
      </c>
      <c r="E31" s="180">
        <v>0</v>
      </c>
    </row>
    <row r="32" spans="1:5" ht="102">
      <c r="A32" s="110" t="s">
        <v>89</v>
      </c>
      <c r="B32" s="111" t="s">
        <v>20</v>
      </c>
      <c r="C32" s="168">
        <v>0</v>
      </c>
      <c r="D32" s="150">
        <v>0.5</v>
      </c>
      <c r="E32" s="180">
        <v>0</v>
      </c>
    </row>
    <row r="33" spans="1:5" ht="38.25">
      <c r="A33" s="37" t="s">
        <v>21</v>
      </c>
      <c r="B33" s="38" t="s">
        <v>22</v>
      </c>
      <c r="C33" s="141">
        <f>C34+C35+C36</f>
        <v>0</v>
      </c>
      <c r="D33" s="142">
        <f>D34+D35+D36</f>
        <v>0</v>
      </c>
      <c r="E33" s="153">
        <v>0</v>
      </c>
    </row>
    <row r="34" spans="1:5" ht="51">
      <c r="A34" s="7" t="s">
        <v>126</v>
      </c>
      <c r="B34" s="8" t="s">
        <v>97</v>
      </c>
      <c r="C34" s="145">
        <v>0</v>
      </c>
      <c r="D34" s="140">
        <v>0</v>
      </c>
      <c r="E34" s="180">
        <v>0</v>
      </c>
    </row>
    <row r="35" spans="1:5" ht="38.25">
      <c r="A35" s="7" t="s">
        <v>98</v>
      </c>
      <c r="B35" s="8" t="s">
        <v>122</v>
      </c>
      <c r="C35" s="145">
        <v>0</v>
      </c>
      <c r="D35" s="139">
        <v>0</v>
      </c>
      <c r="E35" s="180">
        <v>0</v>
      </c>
    </row>
    <row r="36" spans="1:5" ht="38.25">
      <c r="A36" s="7" t="s">
        <v>99</v>
      </c>
      <c r="B36" s="8" t="s">
        <v>123</v>
      </c>
      <c r="C36" s="145">
        <v>0</v>
      </c>
      <c r="D36" s="139">
        <v>0</v>
      </c>
      <c r="E36" s="180">
        <v>0</v>
      </c>
    </row>
    <row r="37" spans="1:5" ht="102">
      <c r="A37" s="55" t="s">
        <v>24</v>
      </c>
      <c r="B37" s="56" t="s">
        <v>104</v>
      </c>
      <c r="C37" s="169">
        <f>C38+C44+C41</f>
        <v>3241.0600000000004</v>
      </c>
      <c r="D37" s="151">
        <f>D38+D44+D41</f>
        <v>3018.42</v>
      </c>
      <c r="E37" s="177">
        <f>D37/C37*100</f>
        <v>93.13064244413863</v>
      </c>
    </row>
    <row r="38" spans="1:5" ht="76.5">
      <c r="A38" s="94" t="s">
        <v>35</v>
      </c>
      <c r="B38" s="38" t="s">
        <v>41</v>
      </c>
      <c r="C38" s="141">
        <f>C39+C40</f>
        <v>0</v>
      </c>
      <c r="D38" s="152">
        <f>D39+D40</f>
        <v>0</v>
      </c>
      <c r="E38" s="181">
        <v>0</v>
      </c>
    </row>
    <row r="39" spans="1:5" ht="102.75">
      <c r="A39" s="10" t="s">
        <v>61</v>
      </c>
      <c r="B39" s="12" t="s">
        <v>64</v>
      </c>
      <c r="C39" s="145">
        <v>0</v>
      </c>
      <c r="D39" s="139">
        <v>0</v>
      </c>
      <c r="E39" s="180">
        <v>0</v>
      </c>
    </row>
    <row r="40" spans="1:5" ht="115.5">
      <c r="A40" s="10" t="s">
        <v>102</v>
      </c>
      <c r="B40" s="12" t="s">
        <v>121</v>
      </c>
      <c r="C40" s="170">
        <v>0</v>
      </c>
      <c r="D40" s="140">
        <v>0</v>
      </c>
      <c r="E40" s="180">
        <v>0</v>
      </c>
    </row>
    <row r="41" spans="1:5" ht="104.25">
      <c r="A41" s="133" t="s">
        <v>127</v>
      </c>
      <c r="B41" s="134" t="s">
        <v>129</v>
      </c>
      <c r="C41" s="141">
        <f>C42+C43</f>
        <v>2214.63</v>
      </c>
      <c r="D41" s="154">
        <f>D42+D43</f>
        <v>2015.88</v>
      </c>
      <c r="E41" s="181">
        <f>E42+E43</f>
        <v>0</v>
      </c>
    </row>
    <row r="42" spans="1:5" ht="60">
      <c r="A42" s="131" t="s">
        <v>128</v>
      </c>
      <c r="B42" s="132" t="s">
        <v>130</v>
      </c>
      <c r="C42" s="170">
        <v>969.4</v>
      </c>
      <c r="D42" s="155">
        <v>770.65</v>
      </c>
      <c r="E42" s="180">
        <v>0</v>
      </c>
    </row>
    <row r="43" spans="1:5" ht="90">
      <c r="A43" s="131" t="s">
        <v>156</v>
      </c>
      <c r="B43" s="132" t="s">
        <v>157</v>
      </c>
      <c r="C43" s="171">
        <v>1245.23</v>
      </c>
      <c r="D43" s="155">
        <v>1245.23</v>
      </c>
      <c r="E43" s="180">
        <v>0</v>
      </c>
    </row>
    <row r="44" spans="1:5" ht="13.5">
      <c r="A44" s="92" t="s">
        <v>39</v>
      </c>
      <c r="B44" s="93" t="s">
        <v>40</v>
      </c>
      <c r="C44" s="141">
        <f>C45+C47+C48+C46</f>
        <v>1026.43</v>
      </c>
      <c r="D44" s="142">
        <f>D45+D47+D48+D46</f>
        <v>1002.5400000000001</v>
      </c>
      <c r="E44" s="181">
        <f aca="true" t="shared" si="2" ref="E44:E49">D44/C44*100</f>
        <v>97.67251541751509</v>
      </c>
    </row>
    <row r="45" spans="1:5" ht="167.25">
      <c r="A45" s="10" t="s">
        <v>100</v>
      </c>
      <c r="B45" s="12" t="s">
        <v>124</v>
      </c>
      <c r="C45" s="170">
        <v>498.35</v>
      </c>
      <c r="D45" s="140">
        <v>498.35</v>
      </c>
      <c r="E45" s="180">
        <f t="shared" si="2"/>
        <v>100</v>
      </c>
    </row>
    <row r="46" spans="1:5" ht="89.25">
      <c r="A46" s="10" t="s">
        <v>147</v>
      </c>
      <c r="B46" s="12" t="s">
        <v>148</v>
      </c>
      <c r="C46" s="170">
        <v>1</v>
      </c>
      <c r="D46" s="155">
        <v>1</v>
      </c>
      <c r="E46" s="180">
        <f t="shared" si="2"/>
        <v>100</v>
      </c>
    </row>
    <row r="47" spans="1:5" ht="192.75">
      <c r="A47" s="10" t="s">
        <v>101</v>
      </c>
      <c r="B47" s="12" t="s">
        <v>120</v>
      </c>
      <c r="C47" s="170">
        <v>91.1</v>
      </c>
      <c r="D47" s="139">
        <v>68.32</v>
      </c>
      <c r="E47" s="180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2">
        <v>435.98</v>
      </c>
      <c r="D48" s="140">
        <v>434.87</v>
      </c>
      <c r="E48" s="180">
        <f t="shared" si="2"/>
        <v>99.74540116519105</v>
      </c>
    </row>
    <row r="49" spans="1:5" ht="26.25" thickBot="1">
      <c r="A49" s="61"/>
      <c r="B49" s="62" t="s">
        <v>31</v>
      </c>
      <c r="C49" s="173">
        <f>C2+C37</f>
        <v>52960.729999999996</v>
      </c>
      <c r="D49" s="137">
        <f>D2+D37</f>
        <v>37055.68</v>
      </c>
      <c r="E49" s="178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5" t="s">
        <v>158</v>
      </c>
      <c r="B51" s="13"/>
      <c r="C51" s="14"/>
      <c r="D51" s="2"/>
      <c r="E51" s="2"/>
    </row>
    <row r="52" spans="1:5" ht="12.75">
      <c r="A52" s="130" t="s">
        <v>139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КатоУсы</cp:lastModifiedBy>
  <cp:lastPrinted>2015-04-15T07:25:56Z</cp:lastPrinted>
  <dcterms:created xsi:type="dcterms:W3CDTF">1996-10-08T23:32:33Z</dcterms:created>
  <dcterms:modified xsi:type="dcterms:W3CDTF">2015-05-14T21:17:42Z</dcterms:modified>
  <cp:category/>
  <cp:version/>
  <cp:contentType/>
  <cp:contentStatus/>
</cp:coreProperties>
</file>