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<sst xmlns="http://schemas.openxmlformats.org/spreadsheetml/2006/main" count="664" uniqueCount="253">
  <si>
    <t/>
  </si>
  <si>
    <t>0409</t>
  </si>
  <si>
    <t>0501</t>
  </si>
  <si>
    <t>0502</t>
  </si>
  <si>
    <t>Мероприятия в области коммунального хозяйства</t>
  </si>
  <si>
    <t>0801</t>
  </si>
  <si>
    <t>1001</t>
  </si>
  <si>
    <t>Массовый спорт</t>
  </si>
  <si>
    <t>1102</t>
  </si>
  <si>
    <t>Наименование</t>
  </si>
  <si>
    <t>Раздел, подраздел</t>
  </si>
  <si>
    <t>Целевая статья</t>
  </si>
  <si>
    <t>Вид расхода</t>
  </si>
  <si>
    <t>0503</t>
  </si>
  <si>
    <t>0707</t>
  </si>
  <si>
    <t>0104</t>
  </si>
  <si>
    <t>Глава местной администрации (исполнительно-распорядительного органа муниципального образования)</t>
  </si>
  <si>
    <t>Расходы на выплаты муниципальным служащим органов местного самоуправления</t>
  </si>
  <si>
    <t>Депутаты представительного органа муниципального образования</t>
  </si>
  <si>
    <t>0103</t>
  </si>
  <si>
    <t>Межбюджетные трансферты</t>
  </si>
  <si>
    <t>540</t>
  </si>
  <si>
    <t>0111</t>
  </si>
  <si>
    <t>Резервные фонды местных администраций</t>
  </si>
  <si>
    <t xml:space="preserve"> 870</t>
  </si>
  <si>
    <t>0113</t>
  </si>
  <si>
    <t>Осуществление первичного воинского учета на территориях, где отсутствуют военные комиссариаты</t>
  </si>
  <si>
    <t>0203</t>
  </si>
  <si>
    <t>0412</t>
  </si>
  <si>
    <t>Проведение выборов в представительные органы муниципального образования</t>
  </si>
  <si>
    <t>0107</t>
  </si>
  <si>
    <t>62.9.1543</t>
  </si>
  <si>
    <t>ИТОГО</t>
  </si>
  <si>
    <t>Прочие непрограммные расходы</t>
  </si>
  <si>
    <t>244</t>
  </si>
  <si>
    <t>121</t>
  </si>
  <si>
    <t>123</t>
  </si>
  <si>
    <t>Благоустройство</t>
  </si>
  <si>
    <t>Содержание органов местного 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</si>
  <si>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</si>
  <si>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</si>
  <si>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к Решению Совета депутатов</t>
  </si>
  <si>
    <t>321</t>
  </si>
  <si>
    <t>Иные выплаты, за исключением ФОТ государственных (муниципальных) органов, лицам, привлекаемым согласно законодательству для выполнения отдельных полномочий</t>
  </si>
  <si>
    <t>Проведение мероприятий, осуществляемых органами местного самоуправления</t>
  </si>
  <si>
    <t>Диспансеризация муниципальных и немуниципальных служащих</t>
  </si>
  <si>
    <t>Другие вопросы в области национальной экономики</t>
  </si>
  <si>
    <t>Мероприятия по обеспечению первичных мер пожарной безопасности</t>
  </si>
  <si>
    <t>ПРОГРАММНАЯ ЧАСТЬ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</si>
  <si>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</si>
  <si>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для обеспечения государственных (муниципальных) нужд </t>
  </si>
  <si>
    <t>Мероприятия в области жилищного хозяйства</t>
  </si>
  <si>
    <t>Проведение мероприятий по организации уличного освещения</t>
  </si>
  <si>
    <t>Проведение культурно-массовых мероприятий к праздничным и памятным датам</t>
  </si>
  <si>
    <t>Мероприятия по обеспечению деятельности подведомственных учреждений физкультуры и спорта</t>
  </si>
  <si>
    <t>НЕПРОГРАММНАЯ ЧАСТЬ</t>
  </si>
  <si>
    <t>Обеспечение деятельности органов управления</t>
  </si>
  <si>
    <t>Муниципальные служащие органов местного самоуправления (ФОТ)</t>
  </si>
  <si>
    <t>Содержание органов местного самоуправления,  том числе оплата труда немуниципальных служащих</t>
  </si>
  <si>
    <t>Прочие расходы</t>
  </si>
  <si>
    <t>Передача полномочий по жилищному контролю</t>
  </si>
  <si>
    <t>Передача полномочий по казначейскому исполнению бюджетов поселений</t>
  </si>
  <si>
    <t>Передача полномочий по некоторым жилищным вопросам</t>
  </si>
  <si>
    <t>Передача полномочий по регулированию тарифов на товары и услуги организаций коммунального комплекса</t>
  </si>
  <si>
    <t>Передача полномочий по осуществлению финансового контроля бюджетов поселений</t>
  </si>
  <si>
    <t>Передача полномочий по организации централизованных коммунальных услуг</t>
  </si>
  <si>
    <t>Капитальный ремонт и ремонт автомобильных дорог общего пользования местного значения</t>
  </si>
  <si>
    <t>Жилищное хозяйство</t>
  </si>
  <si>
    <t>Коммунальное хозяйство</t>
  </si>
  <si>
    <t>Мероприятия по организация и содержанию мест захоронений</t>
  </si>
  <si>
    <t>Прочие мероприятия по благоустройству территории  поселения</t>
  </si>
  <si>
    <t>Культура</t>
  </si>
  <si>
    <t>Мероприятия по обеспечению деятельности муниципальных библиотек</t>
  </si>
  <si>
    <t xml:space="preserve">Муниципальная программа социально-экономического развития МО Большеколпанское сельское поселение  </t>
  </si>
  <si>
    <t>Мероприятия по развитию и поддержке предпринимательства</t>
  </si>
  <si>
    <t>414</t>
  </si>
  <si>
    <t>Мероприятия по обеспечению деятельности подведомственных учреждений (МКУ)</t>
  </si>
  <si>
    <t>111</t>
  </si>
  <si>
    <t>Фонд оплаты труда казенных учреждений и взносы по обязательному социальному страхованию</t>
  </si>
  <si>
    <t>Мероприятия по обеспечению деятельности подведомственных учреждений культуры (МКУК)</t>
  </si>
  <si>
    <t>Прочая закупка товаров, работ и услуг для обеспечения государственных (муниципальных) нужд</t>
  </si>
  <si>
    <t>122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</si>
  <si>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</si>
  <si>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ФОТ</t>
  </si>
  <si>
    <t>Пособия, компенсации и иные социальные выплаты гражданам, кроме публичных нормативных обязательств</t>
  </si>
  <si>
    <t>Доплат к пенсиям муниципальных служащих</t>
  </si>
  <si>
    <t>Мероприятия по энергосбережению и повышению энергетической эффективности муниципальных объектов</t>
  </si>
  <si>
    <t>МО Большеколпанское сельское поселение</t>
  </si>
  <si>
    <t>Проведение мероприятий по гражданской обороне</t>
  </si>
  <si>
    <t>0505</t>
  </si>
  <si>
    <t>Другие вопросы в области ЖКХ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</si>
  <si>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</si>
  <si>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</si>
  <si>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Подготовка и проведение мероприятий, посвященные Дню Победы в ВОВ 1941-1945гг.</t>
  </si>
  <si>
    <t>62.9.1641</t>
  </si>
  <si>
    <t>Субсидии на капитальный ремонт и ремонт автомобильных дорог общего пользования местного значения</t>
  </si>
  <si>
    <t>Проведение мероприятий по обеспечению безопасности дорожного движения</t>
  </si>
  <si>
    <t>853</t>
  </si>
  <si>
    <t>Поддержка муниципальных образований по развитию общественной инфраструктуры муниципального значения</t>
  </si>
  <si>
    <t>Реализация проектов местных инициатив граждан</t>
  </si>
  <si>
    <t>Обеспечение выплат стимулирующего характера работникам муниципальных учреждений культуры</t>
  </si>
  <si>
    <t>Закупка товаров, работ, услуг в сфере информационно-коммуникационных технологий</t>
  </si>
  <si>
    <t>242</t>
  </si>
  <si>
    <t>Проведение мероприятий по борьбе с борщевиком Сосновского</t>
  </si>
  <si>
    <t>Содержание муниципального нежилого фонда</t>
  </si>
  <si>
    <t xml:space="preserve">61 0 00 00000 </t>
  </si>
  <si>
    <t>61 7 00 00000</t>
  </si>
  <si>
    <t>61 8 00 00000</t>
  </si>
  <si>
    <t>62 0 00 00000</t>
  </si>
  <si>
    <t>62 9 00 00000</t>
  </si>
  <si>
    <t>62 9 00 15500</t>
  </si>
  <si>
    <t>71 3 01 15540</t>
  </si>
  <si>
    <t>71 4 01 70360</t>
  </si>
  <si>
    <t>71 5 01 12800</t>
  </si>
  <si>
    <t>61 7 00 11020</t>
  </si>
  <si>
    <t>61 7 00 11040</t>
  </si>
  <si>
    <t>61 8 00 11030</t>
  </si>
  <si>
    <t>61 8 00 11050</t>
  </si>
  <si>
    <t>61 8 00 71340</t>
  </si>
  <si>
    <t>62 9 00 13000</t>
  </si>
  <si>
    <t>62 9 00 13010</t>
  </si>
  <si>
    <t>62 9 00 13020</t>
  </si>
  <si>
    <t>62 9 00 13030</t>
  </si>
  <si>
    <t>62 9 00 13040</t>
  </si>
  <si>
    <t>62 9 00 13060</t>
  </si>
  <si>
    <t>62 9 00 13070</t>
  </si>
  <si>
    <t>62 9 00 15020</t>
  </si>
  <si>
    <t>62 9 00 15050</t>
  </si>
  <si>
    <t>62 9 00 15280</t>
  </si>
  <si>
    <t>62 9 00 51180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</si>
  <si>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</si>
  <si>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</si>
  <si>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129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</si>
  <si>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</si>
  <si>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</si>
  <si>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870</t>
  </si>
  <si>
    <t>62 9 00 17000</t>
  </si>
  <si>
    <t>71 3 01 70140</t>
  </si>
  <si>
    <t>412</t>
  </si>
  <si>
    <t>71 3 01 S0140</t>
  </si>
  <si>
    <t>71 3 01 S0880</t>
  </si>
  <si>
    <t>71 3 01 70880</t>
  </si>
  <si>
    <t>71 3 01 S4390</t>
  </si>
  <si>
    <t>71 3 01 74390</t>
  </si>
  <si>
    <t>62 9 00 16410</t>
  </si>
  <si>
    <t>Софинансирование мероприятий по борьбе с борщевиком Сосновского</t>
  </si>
  <si>
    <t>Софинансирование мероприятий на реализацию областного закона от 12.05.2015г. № 42-ОЗ</t>
  </si>
  <si>
    <t>Субсидии на реализацию областного закона от 12.05.2015г. № 42-ОЗ</t>
  </si>
  <si>
    <t>71 3 01 72020</t>
  </si>
  <si>
    <t>71 5 01 15080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</si>
  <si>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</si>
  <si>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собственности муниципальных образований</t>
  </si>
  <si>
    <t>71 3 01 S4310</t>
  </si>
  <si>
    <t>Обеспечение выплат стимулирующего характера учреждениям культуры Ленинградской области</t>
  </si>
  <si>
    <t xml:space="preserve">Уплата  иных платежей </t>
  </si>
  <si>
    <t>Дорожное хозяйство (Дорожный фонд)</t>
  </si>
  <si>
    <t>Комплексные меры по профилактике безнадзорности и наркотической деятельности</t>
  </si>
  <si>
    <t>Формирование комфортной городской среды</t>
  </si>
  <si>
    <t>Уплата иных платежей</t>
  </si>
  <si>
    <t>Передача полномочий по осуществлению внутреннего финансового контроля</t>
  </si>
  <si>
    <t>Уплата  иных платежей</t>
  </si>
  <si>
    <t>Приложение №11</t>
  </si>
  <si>
    <t>Владение, пользование и распоряжение имуществом, находящимся в муниципальной собственности поселения</t>
  </si>
  <si>
    <t>61 8 00 15070</t>
  </si>
  <si>
    <t>0106</t>
  </si>
  <si>
    <t>Организация профессионального образования и дополнительного образования муниципальных служащих</t>
  </si>
  <si>
    <t xml:space="preserve">629 00 16271 </t>
  </si>
  <si>
    <t>852</t>
  </si>
  <si>
    <t>62 9 00 13150</t>
  </si>
  <si>
    <t>0314</t>
  </si>
  <si>
    <t>Другие вопросы в области национальной безопасности и правоохранительной деятельности</t>
  </si>
  <si>
    <t>Обеспечение проведения выборов и референдумов</t>
  </si>
  <si>
    <t>Проведение местных выборов и референдумов</t>
  </si>
  <si>
    <t>62 9 00 11070</t>
  </si>
  <si>
    <t>Выполнение проектно-изыскательских работ по строительству распределительного газопровода</t>
  </si>
  <si>
    <t>Бюджетные инвестиции в объекты капитального строительства государственной (муниципальной) собственности.</t>
  </si>
  <si>
    <t>1004</t>
  </si>
  <si>
    <t>7Б 0 00 00000</t>
  </si>
  <si>
    <t>7Б 1 00 00000</t>
  </si>
  <si>
    <t>7Б 1 00 15031</t>
  </si>
  <si>
    <t>7Б 1 00 15510</t>
  </si>
  <si>
    <t>7Б 2 00 00000</t>
  </si>
  <si>
    <t>7Б 2 00 15100</t>
  </si>
  <si>
    <t>7Б 200 15120</t>
  </si>
  <si>
    <t>7Б 2 00 15690</t>
  </si>
  <si>
    <t>Профилактика терроризма, экстремизма</t>
  </si>
  <si>
    <t>Материально-техническое обеспечение деятельности народных дружин</t>
  </si>
  <si>
    <t>7Б 3 00 00000</t>
  </si>
  <si>
    <t>7Б 3 00 12900</t>
  </si>
  <si>
    <t>7Б 3 00 16400</t>
  </si>
  <si>
    <t>7Б 3 00.15210</t>
  </si>
  <si>
    <t>7Б 3 00.15220</t>
  </si>
  <si>
    <t>7Б 3 00.15410</t>
  </si>
  <si>
    <t>7Б 3 00.15380</t>
  </si>
  <si>
    <t>7Б 3 00 15420</t>
  </si>
  <si>
    <t>7Б 3 00 15330</t>
  </si>
  <si>
    <t>7Б 3 00 16490</t>
  </si>
  <si>
    <t>7Б 3 00 15611</t>
  </si>
  <si>
    <t>Уплата налога на имущество организаций и земельного налога</t>
  </si>
  <si>
    <t>851</t>
  </si>
  <si>
    <t>7Б 4 00 00000</t>
  </si>
  <si>
    <t>7Б 4 00 15630</t>
  </si>
  <si>
    <t>7Б 4 00 12500</t>
  </si>
  <si>
    <t>7Б 4 00 12600</t>
  </si>
  <si>
    <t>7Б 5 00 00000</t>
  </si>
  <si>
    <t>7Б 5 00 12800</t>
  </si>
  <si>
    <t>7Б 5 00 15680</t>
  </si>
  <si>
    <t>7Б 6 00 00000</t>
  </si>
  <si>
    <t>7Б 6 00 15402</t>
  </si>
  <si>
    <t>Проведение в муниципальных учреждениях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</t>
  </si>
  <si>
    <t>7Б 3 00 S4660</t>
  </si>
  <si>
    <t>Социальное обеспечение населения</t>
  </si>
  <si>
    <t>Предоставление социальных выплат на приобретение (строительство) жилья молодым семьям</t>
  </si>
  <si>
    <t>Субсидии гражданам на приобретение жилья</t>
  </si>
  <si>
    <t>322</t>
  </si>
  <si>
    <t>7Б 3 00 L4970</t>
  </si>
  <si>
    <t>0705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</si>
  <si>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</si>
  <si>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 xml:space="preserve">629 00 17110 </t>
  </si>
  <si>
    <t>7Б 7 00 19281</t>
  </si>
  <si>
    <t>7Б 2 00 16470</t>
  </si>
  <si>
    <t xml:space="preserve">Распределение бюджетных ассигнований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бюджета МО Большеколпанское сельское поселение на 2021 год  </t>
  </si>
  <si>
    <t>Бюджет на 2021 год (тыс.руб.)</t>
  </si>
  <si>
    <t>Подпрограмма «Стимулирование экономичесой активности на территории МО Большеколпанское сельское поселение» на 2021 год</t>
  </si>
  <si>
    <t>Подпрограмма «Обеспечение безопасности на территории МО Большеколпанское сельское поселение» на 2021год</t>
  </si>
  <si>
    <t>Подпрограмма  «Жилищно - коммунальное хозяйство, содержание автомобильных дорог и благоустройство территории Большеколпанского сельского поселения Гатчинского муниципального района»  на 2021 год</t>
  </si>
  <si>
    <t>Подпрограмма «Развитие культуры, организация праздничных мероприятий на территории Большеколпанского сельского поселения Гатчинского муниципального района»  на 2021 год</t>
  </si>
  <si>
    <t>Подпрограмма  «Развитие физической культуры, спорта и молодежной политики на территории Большеколпанского сельского поселения Гатчинского муниципального района»  на 2021 год</t>
  </si>
  <si>
    <t>Подпрограмма  «Формирование комфортной городской среды на территории Большеколпанского сельского поселения Гатчинского муниципального района»  на 2021 год</t>
  </si>
  <si>
    <t>Защита населения и территорий от чрезвычайных ситуаций природного и техногенного характера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</si>
  <si>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3-оз</t>
  </si>
  <si>
    <t>7Б 3 00 S4770</t>
  </si>
  <si>
    <t>Ремонт автомобильных дорог общего пользования местного значения 147-оз</t>
  </si>
  <si>
    <t>7Б 3 00.S0200</t>
  </si>
  <si>
    <t>7Б 3 00 S4310</t>
  </si>
  <si>
    <t>Сроительство контейнерных площадок для создания мест накоплеия ТКО</t>
  </si>
  <si>
    <t>7Б 3 00 S4790</t>
  </si>
  <si>
    <t>7Б 4 00 S0363</t>
  </si>
  <si>
    <t>7Б 4 00 S0361</t>
  </si>
  <si>
    <t>247</t>
  </si>
  <si>
    <t>Закупка энергетических ресурсов</t>
  </si>
  <si>
    <t>62 9 00 15040</t>
  </si>
  <si>
    <t>Исполнение судебных актов, вступивших в законную силу</t>
  </si>
  <si>
    <t>831</t>
  </si>
  <si>
    <t>Капитальный ремонт и ремонт автомобильных дорог общего пользования местного значения КДХ</t>
  </si>
  <si>
    <t>7Б 3 00 S0140</t>
  </si>
  <si>
    <t>243</t>
  </si>
  <si>
    <t>61 7 00 55490</t>
  </si>
  <si>
    <t>Содержание органов местного самоуправления, в том числе оплата труда немуниципальных служащих</t>
  </si>
  <si>
    <t>61 8 00 55490</t>
  </si>
  <si>
    <t>0310</t>
  </si>
  <si>
    <t>7Б 3 00 S4661</t>
  </si>
  <si>
    <t>№55    от 20.12.2021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</si>
</sst>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?"/>
    <numFmt numFmtId="183" formatCode="#,##0.0"/>
    <numFmt numFmtId="184" formatCode="#,##0.00_ ;[Red]\-#,##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7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6" fillId="33" borderId="0" xfId="0" applyFont="1" applyFill="1" applyAlignment="1">
      <alignment/>
    </xf>
    <xf numFmtId="4" fontId="7" fillId="33" borderId="0" xfId="0" applyNumberFormat="1" applyFont="1" applyFill="1" applyAlignment="1">
      <alignment vertical="center"/>
    </xf>
    <xf numFmtId="184" fontId="7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49" fontId="52" fillId="0" borderId="10" xfId="0" applyNumberFormat="1" applyFont="1" applyFill="1" applyBorder="1" applyAlignment="1">
      <alignment horizontal="left" vertical="center" wrapText="1"/>
    </xf>
    <xf numFmtId="49" fontId="52" fillId="0" borderId="11" xfId="0" applyNumberFormat="1" applyFont="1" applyFill="1" applyBorder="1" applyAlignment="1">
      <alignment horizontal="left" vertical="center" wrapText="1"/>
    </xf>
    <xf numFmtId="49" fontId="53" fillId="0" borderId="10" xfId="0" applyNumberFormat="1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2" fillId="34" borderId="10" xfId="0" applyNumberFormat="1" applyFont="1" applyFill="1" applyBorder="1" applyAlignment="1">
      <alignment horizontal="left" vertical="center" wrapText="1"/>
    </xf>
    <xf numFmtId="49" fontId="53" fillId="34" borderId="10" xfId="0" applyNumberFormat="1" applyFont="1" applyFill="1" applyBorder="1" applyAlignment="1">
      <alignment horizontal="left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left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4" fontId="52" fillId="0" borderId="15" xfId="0" applyNumberFormat="1" applyFont="1" applyFill="1" applyBorder="1" applyAlignment="1">
      <alignment horizontal="center" vertical="center" wrapText="1"/>
    </xf>
    <xf numFmtId="4" fontId="52" fillId="0" borderId="16" xfId="0" applyNumberFormat="1" applyFont="1" applyFill="1" applyBorder="1" applyAlignment="1">
      <alignment horizontal="center" vertical="center" wrapText="1"/>
    </xf>
    <xf numFmtId="4" fontId="53" fillId="0" borderId="16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left" vertical="center" wrapText="1"/>
    </xf>
    <xf numFmtId="49" fontId="53" fillId="0" borderId="12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" fontId="54" fillId="0" borderId="14" xfId="0" applyNumberFormat="1" applyFont="1" applyFill="1" applyBorder="1" applyAlignment="1">
      <alignment horizontal="center" vertical="center" wrapText="1"/>
    </xf>
    <xf numFmtId="49" fontId="52" fillId="0" borderId="17" xfId="0" applyNumberFormat="1" applyFont="1" applyFill="1" applyBorder="1" applyAlignment="1">
      <alignment horizontal="center" vertical="center" wrapText="1"/>
    </xf>
    <xf numFmtId="49" fontId="53" fillId="0" borderId="17" xfId="0" applyNumberFormat="1" applyFont="1" applyFill="1" applyBorder="1" applyAlignment="1">
      <alignment horizontal="center" vertical="center" wrapText="1"/>
    </xf>
    <xf numFmtId="49" fontId="54" fillId="0" borderId="14" xfId="0" applyNumberFormat="1" applyFont="1" applyFill="1" applyBorder="1" applyAlignment="1">
      <alignment horizontal="left" vertical="center" wrapText="1"/>
    </xf>
    <xf numFmtId="4" fontId="7" fillId="33" borderId="0" xfId="0" applyNumberFormat="1" applyFont="1" applyFill="1" applyAlignment="1">
      <alignment/>
    </xf>
    <xf numFmtId="49" fontId="9" fillId="0" borderId="14" xfId="0" applyNumberFormat="1" applyFont="1" applyFill="1" applyBorder="1" applyAlignment="1">
      <alignment horizontal="left" vertical="top" wrapText="1"/>
    </xf>
    <xf numFmtId="49" fontId="53" fillId="0" borderId="14" xfId="0" applyNumberFormat="1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4" fontId="54" fillId="0" borderId="12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wrapText="1"/>
    </xf>
    <xf numFmtId="49" fontId="55" fillId="0" borderId="14" xfId="0" applyNumberFormat="1" applyFont="1" applyFill="1" applyBorder="1" applyAlignment="1">
      <alignment horizontal="left" vertical="center" wrapText="1"/>
    </xf>
    <xf numFmtId="49" fontId="52" fillId="0" borderId="14" xfId="0" applyNumberFormat="1" applyFont="1" applyFill="1" applyBorder="1" applyAlignment="1">
      <alignment horizontal="left" vertical="center" wrapText="1"/>
    </xf>
    <xf numFmtId="49" fontId="52" fillId="34" borderId="14" xfId="0" applyNumberFormat="1" applyFont="1" applyFill="1" applyBorder="1" applyAlignment="1">
      <alignment horizontal="center" vertical="center" wrapText="1"/>
    </xf>
    <xf numFmtId="4" fontId="52" fillId="34" borderId="16" xfId="0" applyNumberFormat="1" applyFont="1" applyFill="1" applyBorder="1" applyAlignment="1">
      <alignment horizontal="center" vertical="center" wrapText="1"/>
    </xf>
    <xf numFmtId="49" fontId="53" fillId="34" borderId="14" xfId="0" applyNumberFormat="1" applyFont="1" applyFill="1" applyBorder="1" applyAlignment="1">
      <alignment horizontal="center" vertical="center" wrapText="1"/>
    </xf>
    <xf numFmtId="49" fontId="53" fillId="34" borderId="18" xfId="0" applyNumberFormat="1" applyFont="1" applyFill="1" applyBorder="1" applyAlignment="1">
      <alignment horizontal="center" vertical="center" wrapText="1"/>
    </xf>
    <xf numFmtId="4" fontId="53" fillId="34" borderId="16" xfId="0" applyNumberFormat="1" applyFont="1" applyFill="1" applyBorder="1" applyAlignment="1">
      <alignment horizontal="center" vertical="center" wrapText="1"/>
    </xf>
    <xf numFmtId="49" fontId="7" fillId="34" borderId="14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left" vertical="center" wrapText="1"/>
    </xf>
    <xf numFmtId="49" fontId="5" fillId="34" borderId="14" xfId="0" applyNumberFormat="1" applyFont="1" applyFill="1" applyBorder="1" applyAlignment="1">
      <alignment horizontal="center" vertical="center" wrapText="1"/>
    </xf>
    <xf numFmtId="4" fontId="5" fillId="34" borderId="16" xfId="0" applyNumberFormat="1" applyFont="1" applyFill="1" applyBorder="1" applyAlignment="1">
      <alignment horizontal="center" vertical="center" wrapText="1"/>
    </xf>
    <xf numFmtId="49" fontId="54" fillId="0" borderId="14" xfId="0" applyNumberFormat="1" applyFont="1" applyFill="1" applyBorder="1" applyAlignment="1">
      <alignment horizontal="center" vertical="center" wrapText="1"/>
    </xf>
    <xf numFmtId="4" fontId="54" fillId="0" borderId="16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justify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3" fillId="0" borderId="14" xfId="0" applyNumberFormat="1" applyFont="1" applyFill="1" applyBorder="1" applyAlignment="1">
      <alignment horizontal="center" vertical="center" wrapText="1"/>
    </xf>
    <xf numFmtId="4" fontId="52" fillId="0" borderId="14" xfId="0" applyNumberFormat="1" applyFont="1" applyFill="1" applyBorder="1" applyAlignment="1">
      <alignment horizontal="center" vertical="center" wrapText="1"/>
    </xf>
    <xf numFmtId="49" fontId="53" fillId="0" borderId="18" xfId="0" applyNumberFormat="1" applyFont="1" applyFill="1" applyBorder="1" applyAlignment="1">
      <alignment horizontal="center" vertical="center" wrapText="1"/>
    </xf>
    <xf numFmtId="4" fontId="53" fillId="0" borderId="19" xfId="0" applyNumberFormat="1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4" fontId="54" fillId="0" borderId="15" xfId="0" applyNumberFormat="1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left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49" fontId="56" fillId="0" borderId="21" xfId="0" applyNumberFormat="1" applyFont="1" applyFill="1" applyBorder="1" applyAlignment="1">
      <alignment horizontal="center" vertical="center" wrapText="1"/>
    </xf>
    <xf numFmtId="4" fontId="54" fillId="0" borderId="22" xfId="0" applyNumberFormat="1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49" fontId="56" fillId="0" borderId="18" xfId="0" applyNumberFormat="1" applyFont="1" applyFill="1" applyBorder="1" applyAlignment="1">
      <alignment horizontal="center" vertical="center" wrapText="1"/>
    </xf>
    <xf numFmtId="4" fontId="54" fillId="0" borderId="19" xfId="0" applyNumberFormat="1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 wrapText="1"/>
    </xf>
    <xf numFmtId="49" fontId="56" fillId="0" borderId="14" xfId="0" applyNumberFormat="1" applyFont="1" applyFill="1" applyBorder="1" applyAlignment="1">
      <alignment horizontal="center" vertical="center" wrapText="1"/>
    </xf>
    <xf numFmtId="49" fontId="53" fillId="0" borderId="23" xfId="0" applyNumberFormat="1" applyFont="1" applyFill="1" applyBorder="1" applyAlignment="1">
      <alignment horizontal="left" vertical="center" wrapText="1"/>
    </xf>
    <xf numFmtId="4" fontId="53" fillId="0" borderId="15" xfId="0" applyNumberFormat="1" applyFont="1" applyFill="1" applyBorder="1" applyAlignment="1">
      <alignment horizontal="center" vertical="center" wrapText="1"/>
    </xf>
    <xf numFmtId="4" fontId="52" fillId="0" borderId="16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justify" vertical="center" wrapText="1"/>
    </xf>
    <xf numFmtId="49" fontId="52" fillId="0" borderId="18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/>
    </xf>
    <xf numFmtId="4" fontId="1" fillId="0" borderId="1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12" fillId="0" borderId="27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2" fontId="12" fillId="0" borderId="28" xfId="0" applyNumberFormat="1" applyFont="1" applyFill="1" applyBorder="1" applyAlignment="1">
      <alignment horizontal="center" vertical="center" wrapText="1"/>
    </xf>
    <xf numFmtId="2" fontId="12" fillId="0" borderId="29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right" vertical="center" wrapText="1"/>
    </xf>
    <xf numFmtId="2" fontId="4" fillId="33" borderId="0" xfId="0" applyNumberFormat="1" applyFont="1" applyFill="1" applyBorder="1" applyAlignment="1">
      <alignment horizontal="right" vertical="center" wrapText="1"/>
    </xf>
    <xf numFmtId="0" fontId="8" fillId="33" borderId="0" xfId="0" applyFont="1" applyFill="1" applyAlignment="1">
      <alignment horizontal="left" vertical="top" wrapText="1"/>
    </xf>
    <xf numFmtId="2" fontId="10" fillId="33" borderId="0" xfId="0" applyNumberFormat="1" applyFont="1" applyFill="1" applyBorder="1" applyAlignment="1">
      <alignment horizontal="center" vertical="center" wrapText="1"/>
    </xf>
    <xf numFmtId="4" fontId="11" fillId="33" borderId="0" xfId="0" applyNumberFormat="1" applyFont="1" applyFill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14"/>
  <sheetViews>
    <sheetView showGridLines="0" tabSelected="1" zoomScale="150" zoomScaleNormal="150" zoomScalePageLayoutView="0" workbookViewId="0" topLeftCell="A1">
      <selection activeCell="B4" sqref="B4:E4"/>
    </sheetView>
  </sheetViews>
  <sheetFormatPr defaultColWidth="9.140625" defaultRowHeight="12.75" customHeight="1"/>
  <cols>
    <col min="1" max="1" width="49.28125" style="4" customWidth="1"/>
    <col min="2" max="2" width="12.28125" style="4" customWidth="1"/>
    <col min="3" max="3" width="7.57421875" style="4" customWidth="1"/>
    <col min="4" max="4" width="9.140625" style="4" customWidth="1"/>
    <col min="5" max="5" width="13.421875" style="7" customWidth="1"/>
    <col min="6" max="6" width="10.8515625" style="2" hidden="1" customWidth="1"/>
    <col min="7" max="7" width="13.28125" style="3" hidden="1" customWidth="1"/>
    <col min="8" max="16384" width="9.140625" style="4" customWidth="1"/>
  </cols>
  <sheetData>
    <row r="1" spans="1:5" ht="12.75" customHeight="1">
      <c r="A1" s="1"/>
      <c r="B1" s="89" t="s">
        <v>161</v>
      </c>
      <c r="C1" s="89"/>
      <c r="D1" s="89"/>
      <c r="E1" s="89"/>
    </row>
    <row r="2" spans="1:5" ht="12.75" customHeight="1">
      <c r="A2" s="5"/>
      <c r="B2" s="90" t="s">
        <v>41</v>
      </c>
      <c r="C2" s="90"/>
      <c r="D2" s="90"/>
      <c r="E2" s="90"/>
    </row>
    <row r="3" spans="1:5" ht="12.75" customHeight="1">
      <c r="A3" s="5"/>
      <c r="B3" s="90" t="s">
        <v>87</v>
      </c>
      <c r="C3" s="90"/>
      <c r="D3" s="90"/>
      <c r="E3" s="90"/>
    </row>
    <row r="4" spans="1:5" ht="12.75" customHeight="1">
      <c r="A4" s="6"/>
      <c r="B4" s="90" t="s">
        <v>252</v>
      </c>
      <c r="C4" s="90"/>
      <c r="D4" s="90"/>
      <c r="E4" s="90"/>
    </row>
    <row r="5" spans="1:7" ht="12" customHeight="1">
      <c r="A5" s="91"/>
      <c r="B5" s="91"/>
      <c r="C5" s="91"/>
      <c r="D5" s="91"/>
      <c r="E5" s="91"/>
      <c r="F5" s="91"/>
      <c r="G5" s="91"/>
    </row>
    <row r="6" spans="1:7" ht="12.75" hidden="1">
      <c r="A6" s="91"/>
      <c r="B6" s="91"/>
      <c r="C6" s="91"/>
      <c r="D6" s="91"/>
      <c r="E6" s="91"/>
      <c r="F6" s="91"/>
      <c r="G6" s="91"/>
    </row>
    <row r="7" spans="1:7" ht="99.75" customHeight="1" thickBot="1">
      <c r="A7" s="92" t="s">
        <v>221</v>
      </c>
      <c r="B7" s="92"/>
      <c r="C7" s="92"/>
      <c r="D7" s="92"/>
      <c r="E7" s="92"/>
      <c r="F7" s="93"/>
      <c r="G7" s="93"/>
    </row>
    <row r="8" spans="1:5" ht="12.75" customHeight="1">
      <c r="A8" s="83" t="s">
        <v>9</v>
      </c>
      <c r="B8" s="85" t="s">
        <v>11</v>
      </c>
      <c r="C8" s="85" t="s">
        <v>12</v>
      </c>
      <c r="D8" s="85" t="s">
        <v>10</v>
      </c>
      <c r="E8" s="87" t="s">
        <v>222</v>
      </c>
    </row>
    <row r="9" spans="1:5" ht="12.75" customHeight="1" thickBot="1">
      <c r="A9" s="84"/>
      <c r="B9" s="86"/>
      <c r="C9" s="86"/>
      <c r="D9" s="86"/>
      <c r="E9" s="88"/>
    </row>
    <row r="10" spans="1:5" ht="15">
      <c r="A10" s="61" t="s">
        <v>48</v>
      </c>
      <c r="B10" s="62"/>
      <c r="C10" s="63"/>
      <c r="D10" s="64"/>
      <c r="E10" s="65">
        <f>E11</f>
        <v>61161.07</v>
      </c>
    </row>
    <row r="11" spans="1:5" ht="42.75">
      <c r="A11" s="66" t="s">
        <v>73</v>
      </c>
      <c r="B11" s="67" t="s">
        <v>177</v>
      </c>
      <c r="C11" s="68"/>
      <c r="D11" s="69"/>
      <c r="E11" s="70">
        <f>E12+E18+E31+E97+E126+E140</f>
        <v>61161.07</v>
      </c>
    </row>
    <row r="12" spans="1:5" ht="40.5">
      <c r="A12" s="39" t="s">
        <v>223</v>
      </c>
      <c r="B12" s="19" t="s">
        <v>178</v>
      </c>
      <c r="C12" s="71"/>
      <c r="D12" s="72"/>
      <c r="E12" s="56">
        <f>E13</f>
        <v>782.9</v>
      </c>
    </row>
    <row r="13" spans="1:5" ht="24" customHeight="1">
      <c r="A13" s="8" t="s">
        <v>46</v>
      </c>
      <c r="B13" s="19"/>
      <c r="C13" s="19"/>
      <c r="D13" s="19" t="s">
        <v>28</v>
      </c>
      <c r="E13" s="22">
        <f>E14+E16</f>
        <v>782.9</v>
      </c>
    </row>
    <row r="14" spans="1:5" ht="23.25" customHeight="1">
      <c r="A14" s="8" t="s">
        <v>162</v>
      </c>
      <c r="B14" s="19" t="s">
        <v>179</v>
      </c>
      <c r="C14" s="19"/>
      <c r="D14" s="19"/>
      <c r="E14" s="22">
        <f>E15</f>
        <v>772.5</v>
      </c>
    </row>
    <row r="15" spans="1:5" ht="25.5" customHeight="1">
      <c r="A15" s="73" t="s">
        <v>50</v>
      </c>
      <c r="B15" s="20" t="s">
        <v>179</v>
      </c>
      <c r="C15" s="57" t="s">
        <v>34</v>
      </c>
      <c r="D15" s="57" t="s">
        <v>28</v>
      </c>
      <c r="E15" s="58">
        <v>772.5</v>
      </c>
    </row>
    <row r="16" spans="1:5" ht="24.75" customHeight="1">
      <c r="A16" s="8" t="s">
        <v>74</v>
      </c>
      <c r="B16" s="19" t="s">
        <v>180</v>
      </c>
      <c r="C16" s="20"/>
      <c r="D16" s="20"/>
      <c r="E16" s="56">
        <f>E17</f>
        <v>10.4</v>
      </c>
    </row>
    <row r="17" spans="1:5" ht="25.5" customHeight="1">
      <c r="A17" s="73" t="s">
        <v>50</v>
      </c>
      <c r="B17" s="20" t="s">
        <v>180</v>
      </c>
      <c r="C17" s="57" t="s">
        <v>34</v>
      </c>
      <c r="D17" s="57" t="s">
        <v>28</v>
      </c>
      <c r="E17" s="55">
        <v>10.4</v>
      </c>
    </row>
    <row r="18" spans="1:5" ht="57" customHeight="1">
      <c r="A18" s="39" t="s">
        <v>224</v>
      </c>
      <c r="B18" s="19" t="s">
        <v>181</v>
      </c>
      <c r="C18" s="19"/>
      <c r="D18" s="19"/>
      <c r="E18" s="21">
        <f>E20+E22</f>
        <v>1294.5</v>
      </c>
    </row>
    <row r="19" spans="1:5" ht="36" customHeight="1">
      <c r="A19" s="9" t="s">
        <v>229</v>
      </c>
      <c r="B19" s="17"/>
      <c r="C19" s="17" t="s">
        <v>0</v>
      </c>
      <c r="D19" s="17" t="s">
        <v>250</v>
      </c>
      <c r="E19" s="21">
        <f>E20</f>
        <v>50</v>
      </c>
    </row>
    <row r="20" spans="1:5" ht="27" customHeight="1">
      <c r="A20" s="8" t="s">
        <v>88</v>
      </c>
      <c r="B20" s="19" t="s">
        <v>182</v>
      </c>
      <c r="C20" s="19" t="s">
        <v>0</v>
      </c>
      <c r="D20" s="19"/>
      <c r="E20" s="22">
        <f>E21</f>
        <v>50</v>
      </c>
    </row>
    <row r="21" spans="1:5" ht="28.5" customHeight="1">
      <c r="A21" s="52" t="s">
        <v>80</v>
      </c>
      <c r="B21" s="20" t="s">
        <v>182</v>
      </c>
      <c r="C21" s="20" t="s">
        <v>34</v>
      </c>
      <c r="D21" s="20" t="s">
        <v>250</v>
      </c>
      <c r="E21" s="23">
        <v>50</v>
      </c>
    </row>
    <row r="22" spans="1:5" ht="25.5">
      <c r="A22" s="9" t="s">
        <v>170</v>
      </c>
      <c r="B22" s="17"/>
      <c r="C22" s="17" t="s">
        <v>0</v>
      </c>
      <c r="D22" s="17" t="s">
        <v>169</v>
      </c>
      <c r="E22" s="21">
        <f>E23+E25+E27+E29</f>
        <v>1244.5</v>
      </c>
    </row>
    <row r="23" spans="1:5" ht="24" customHeight="1">
      <c r="A23" s="8" t="s">
        <v>47</v>
      </c>
      <c r="B23" s="19" t="s">
        <v>183</v>
      </c>
      <c r="C23" s="19" t="s">
        <v>0</v>
      </c>
      <c r="D23" s="19"/>
      <c r="E23" s="22">
        <f>E24</f>
        <v>1223.5</v>
      </c>
    </row>
    <row r="24" spans="1:5" ht="25.5">
      <c r="A24" s="52" t="s">
        <v>80</v>
      </c>
      <c r="B24" s="20" t="s">
        <v>183</v>
      </c>
      <c r="C24" s="20" t="s">
        <v>34</v>
      </c>
      <c r="D24" s="20" t="s">
        <v>169</v>
      </c>
      <c r="E24" s="23">
        <v>1223.5</v>
      </c>
    </row>
    <row r="25" spans="1:5" ht="0" customHeight="1" hidden="1">
      <c r="A25" s="8" t="s">
        <v>185</v>
      </c>
      <c r="B25" s="19" t="s">
        <v>184</v>
      </c>
      <c r="C25" s="19" t="s">
        <v>0</v>
      </c>
      <c r="D25" s="19"/>
      <c r="E25" s="22">
        <f>E26</f>
        <v>0</v>
      </c>
    </row>
    <row r="26" spans="1:5" ht="28.5" customHeight="1" hidden="1">
      <c r="A26" s="52" t="s">
        <v>80</v>
      </c>
      <c r="B26" s="20" t="s">
        <v>184</v>
      </c>
      <c r="C26" s="20" t="s">
        <v>34</v>
      </c>
      <c r="D26" s="20" t="s">
        <v>169</v>
      </c>
      <c r="E26" s="23">
        <v>0</v>
      </c>
    </row>
    <row r="27" spans="1:5" ht="25.5">
      <c r="A27" s="8" t="s">
        <v>186</v>
      </c>
      <c r="B27" s="19" t="s">
        <v>220</v>
      </c>
      <c r="C27" s="19"/>
      <c r="D27" s="19"/>
      <c r="E27" s="22">
        <f>E28</f>
        <v>11</v>
      </c>
    </row>
    <row r="28" spans="1:5" ht="25.5">
      <c r="A28" s="52" t="s">
        <v>80</v>
      </c>
      <c r="B28" s="20" t="s">
        <v>220</v>
      </c>
      <c r="C28" s="20" t="s">
        <v>34</v>
      </c>
      <c r="D28" s="20" t="s">
        <v>169</v>
      </c>
      <c r="E28" s="23">
        <v>11</v>
      </c>
    </row>
    <row r="29" spans="1:5" ht="63.75">
      <c r="A29" s="8" t="s">
        <v>209</v>
      </c>
      <c r="B29" s="19" t="s">
        <v>219</v>
      </c>
      <c r="C29" s="19" t="s">
        <v>0</v>
      </c>
      <c r="D29" s="19"/>
      <c r="E29" s="22">
        <f>E30</f>
        <v>10</v>
      </c>
    </row>
    <row r="30" spans="1:5" ht="25.5">
      <c r="A30" s="52" t="s">
        <v>80</v>
      </c>
      <c r="B30" s="20" t="s">
        <v>219</v>
      </c>
      <c r="C30" s="20" t="s">
        <v>34</v>
      </c>
      <c r="D30" s="20" t="s">
        <v>1</v>
      </c>
      <c r="E30" s="23">
        <v>10</v>
      </c>
    </row>
    <row r="31" spans="1:7" ht="53.25" customHeight="1">
      <c r="A31" s="39" t="s">
        <v>225</v>
      </c>
      <c r="B31" s="19" t="s">
        <v>187</v>
      </c>
      <c r="C31" s="20"/>
      <c r="D31" s="20"/>
      <c r="E31" s="56">
        <f>E32+E48+E55+E83+E39+E44</f>
        <v>35573.35</v>
      </c>
      <c r="F31" s="4"/>
      <c r="G31" s="4"/>
    </row>
    <row r="32" spans="1:7" ht="12.75">
      <c r="A32" s="9" t="s">
        <v>90</v>
      </c>
      <c r="B32" s="17"/>
      <c r="C32" s="17"/>
      <c r="D32" s="17" t="s">
        <v>89</v>
      </c>
      <c r="E32" s="21">
        <f>E33</f>
        <v>11055.73</v>
      </c>
      <c r="F32" s="4"/>
      <c r="G32" s="4"/>
    </row>
    <row r="33" spans="1:7" ht="25.5">
      <c r="A33" s="9" t="s">
        <v>76</v>
      </c>
      <c r="B33" s="17" t="s">
        <v>188</v>
      </c>
      <c r="C33" s="17"/>
      <c r="D33" s="17"/>
      <c r="E33" s="21">
        <f>E34+E37+E38+E36+E35</f>
        <v>11055.73</v>
      </c>
      <c r="F33" s="4"/>
      <c r="G33" s="4"/>
    </row>
    <row r="34" spans="1:7" ht="25.5">
      <c r="A34" s="24" t="s">
        <v>78</v>
      </c>
      <c r="B34" s="25" t="s">
        <v>188</v>
      </c>
      <c r="C34" s="20" t="s">
        <v>77</v>
      </c>
      <c r="D34" s="20" t="s">
        <v>89</v>
      </c>
      <c r="E34" s="74">
        <v>5497</v>
      </c>
      <c r="F34" s="4"/>
      <c r="G34" s="4"/>
    </row>
    <row r="35" spans="1:7" ht="38.25">
      <c r="A35" s="24" t="s">
        <v>130</v>
      </c>
      <c r="B35" s="25" t="s">
        <v>188</v>
      </c>
      <c r="C35" s="20" t="s">
        <v>131</v>
      </c>
      <c r="D35" s="20" t="s">
        <v>89</v>
      </c>
      <c r="E35" s="74">
        <v>1659.73</v>
      </c>
      <c r="F35" s="4"/>
      <c r="G35" s="4"/>
    </row>
    <row r="36" spans="1:7" ht="25.5">
      <c r="A36" s="24" t="s">
        <v>101</v>
      </c>
      <c r="B36" s="25" t="s">
        <v>188</v>
      </c>
      <c r="C36" s="20" t="s">
        <v>102</v>
      </c>
      <c r="D36" s="20" t="s">
        <v>89</v>
      </c>
      <c r="E36" s="74">
        <v>3.84</v>
      </c>
      <c r="F36" s="4"/>
      <c r="G36" s="4"/>
    </row>
    <row r="37" spans="1:7" ht="25.5">
      <c r="A37" s="52" t="s">
        <v>80</v>
      </c>
      <c r="B37" s="25" t="s">
        <v>188</v>
      </c>
      <c r="C37" s="20" t="s">
        <v>34</v>
      </c>
      <c r="D37" s="20" t="s">
        <v>89</v>
      </c>
      <c r="E37" s="74">
        <v>3893.16</v>
      </c>
      <c r="F37" s="4"/>
      <c r="G37" s="4"/>
    </row>
    <row r="38" spans="1:7" ht="12.75">
      <c r="A38" s="76" t="s">
        <v>154</v>
      </c>
      <c r="B38" s="25" t="s">
        <v>188</v>
      </c>
      <c r="C38" s="20" t="s">
        <v>167</v>
      </c>
      <c r="D38" s="20" t="s">
        <v>89</v>
      </c>
      <c r="E38" s="74">
        <v>2</v>
      </c>
      <c r="F38" s="4"/>
      <c r="G38" s="4"/>
    </row>
    <row r="39" spans="1:7" ht="12.75">
      <c r="A39" s="9" t="s">
        <v>67</v>
      </c>
      <c r="B39" s="17"/>
      <c r="C39" s="17"/>
      <c r="D39" s="17" t="s">
        <v>2</v>
      </c>
      <c r="E39" s="21">
        <f>E40+E42</f>
        <v>2214.7799999999997</v>
      </c>
      <c r="F39" s="4"/>
      <c r="G39" s="4"/>
    </row>
    <row r="40" spans="1:7" ht="54" customHeight="1" thickBot="1">
      <c r="A40" s="9" t="s">
        <v>91</v>
      </c>
      <c r="B40" s="29" t="s">
        <v>189</v>
      </c>
      <c r="C40" s="17"/>
      <c r="D40" s="17"/>
      <c r="E40" s="21">
        <f>E41</f>
        <v>1246.45</v>
      </c>
      <c r="F40" s="4"/>
      <c r="G40" s="4"/>
    </row>
    <row r="41" spans="1:7" ht="26.25" thickBot="1">
      <c r="A41" s="52" t="s">
        <v>80</v>
      </c>
      <c r="B41" s="30" t="s">
        <v>189</v>
      </c>
      <c r="C41" s="25" t="s">
        <v>34</v>
      </c>
      <c r="D41" s="20" t="s">
        <v>2</v>
      </c>
      <c r="E41" s="74">
        <v>1246.45</v>
      </c>
      <c r="F41" s="4"/>
      <c r="G41" s="4"/>
    </row>
    <row r="42" spans="1:7" ht="25.5">
      <c r="A42" s="8" t="s">
        <v>51</v>
      </c>
      <c r="B42" s="19" t="s">
        <v>190</v>
      </c>
      <c r="C42" s="19"/>
      <c r="D42" s="19"/>
      <c r="E42" s="22">
        <f>E43+E47</f>
        <v>968.3299999999999</v>
      </c>
      <c r="F42" s="4"/>
      <c r="G42" s="4"/>
    </row>
    <row r="43" spans="1:7" ht="23.25" customHeight="1">
      <c r="A43" s="52" t="s">
        <v>80</v>
      </c>
      <c r="B43" s="20" t="s">
        <v>190</v>
      </c>
      <c r="C43" s="20" t="s">
        <v>34</v>
      </c>
      <c r="D43" s="20" t="s">
        <v>2</v>
      </c>
      <c r="E43" s="23">
        <v>487.32</v>
      </c>
      <c r="F43" s="4"/>
      <c r="G43" s="4"/>
    </row>
    <row r="44" spans="1:7" ht="16.5" customHeight="1" hidden="1">
      <c r="A44" s="9" t="s">
        <v>211</v>
      </c>
      <c r="B44" s="20"/>
      <c r="C44" s="25"/>
      <c r="D44" s="17" t="s">
        <v>176</v>
      </c>
      <c r="E44" s="21">
        <v>0</v>
      </c>
      <c r="F44" s="4"/>
      <c r="G44" s="4"/>
    </row>
    <row r="45" spans="1:7" ht="11.25" customHeight="1" hidden="1">
      <c r="A45" s="40" t="s">
        <v>212</v>
      </c>
      <c r="B45" s="19" t="s">
        <v>215</v>
      </c>
      <c r="C45" s="20"/>
      <c r="D45" s="20"/>
      <c r="E45" s="56">
        <f>E46</f>
        <v>0</v>
      </c>
      <c r="F45" s="4"/>
      <c r="G45" s="4"/>
    </row>
    <row r="46" spans="1:7" ht="12" customHeight="1" hidden="1">
      <c r="A46" s="34" t="s">
        <v>213</v>
      </c>
      <c r="B46" s="20" t="s">
        <v>215</v>
      </c>
      <c r="C46" s="20" t="s">
        <v>214</v>
      </c>
      <c r="D46" s="20" t="s">
        <v>176</v>
      </c>
      <c r="E46" s="55">
        <v>0</v>
      </c>
      <c r="F46" s="4"/>
      <c r="G46" s="4"/>
    </row>
    <row r="47" spans="1:7" ht="12" customHeight="1">
      <c r="A47" s="76" t="s">
        <v>154</v>
      </c>
      <c r="B47" s="20" t="s">
        <v>190</v>
      </c>
      <c r="C47" s="20" t="s">
        <v>97</v>
      </c>
      <c r="D47" s="20" t="s">
        <v>2</v>
      </c>
      <c r="E47" s="74">
        <v>481.01</v>
      </c>
      <c r="F47" s="4"/>
      <c r="G47" s="4"/>
    </row>
    <row r="48" spans="1:7" ht="12.75">
      <c r="A48" s="9" t="s">
        <v>68</v>
      </c>
      <c r="B48" s="17"/>
      <c r="C48" s="17"/>
      <c r="D48" s="17" t="s">
        <v>3</v>
      </c>
      <c r="E48" s="21">
        <f>E49+E51+E53</f>
        <v>5820.03</v>
      </c>
      <c r="F48" s="4"/>
      <c r="G48" s="4"/>
    </row>
    <row r="49" spans="1:7" ht="25.5">
      <c r="A49" s="8" t="s">
        <v>4</v>
      </c>
      <c r="B49" s="19" t="s">
        <v>191</v>
      </c>
      <c r="C49" s="19"/>
      <c r="D49" s="19"/>
      <c r="E49" s="75">
        <f>E50</f>
        <v>36</v>
      </c>
      <c r="F49" s="4"/>
      <c r="G49" s="4"/>
    </row>
    <row r="50" spans="1:7" ht="9.75" customHeight="1">
      <c r="A50" s="52" t="s">
        <v>240</v>
      </c>
      <c r="B50" s="20" t="s">
        <v>191</v>
      </c>
      <c r="C50" s="20" t="s">
        <v>239</v>
      </c>
      <c r="D50" s="20" t="s">
        <v>3</v>
      </c>
      <c r="E50" s="23">
        <v>36</v>
      </c>
      <c r="F50" s="4"/>
      <c r="G50" s="4"/>
    </row>
    <row r="51" spans="1:7" ht="24.75" customHeight="1" hidden="1">
      <c r="A51" s="8" t="s">
        <v>69</v>
      </c>
      <c r="B51" s="19" t="s">
        <v>192</v>
      </c>
      <c r="C51" s="19"/>
      <c r="D51" s="19"/>
      <c r="E51" s="22">
        <f>E52</f>
        <v>0</v>
      </c>
      <c r="F51" s="4"/>
      <c r="G51" s="4"/>
    </row>
    <row r="52" spans="1:7" ht="24.75" customHeight="1" hidden="1">
      <c r="A52" s="10" t="s">
        <v>50</v>
      </c>
      <c r="B52" s="20" t="s">
        <v>192</v>
      </c>
      <c r="C52" s="20" t="s">
        <v>34</v>
      </c>
      <c r="D52" s="20" t="s">
        <v>3</v>
      </c>
      <c r="E52" s="23">
        <v>0</v>
      </c>
      <c r="F52" s="4"/>
      <c r="G52" s="4"/>
    </row>
    <row r="53" spans="1:7" ht="24.75" customHeight="1">
      <c r="A53" s="8" t="s">
        <v>174</v>
      </c>
      <c r="B53" s="19" t="s">
        <v>233</v>
      </c>
      <c r="C53" s="19"/>
      <c r="D53" s="19"/>
      <c r="E53" s="22">
        <f>E54</f>
        <v>5784.03</v>
      </c>
      <c r="F53" s="4"/>
      <c r="G53" s="4"/>
    </row>
    <row r="54" spans="1:7" ht="24.75" customHeight="1">
      <c r="A54" s="10" t="s">
        <v>175</v>
      </c>
      <c r="B54" s="20" t="s">
        <v>233</v>
      </c>
      <c r="C54" s="20" t="s">
        <v>75</v>
      </c>
      <c r="D54" s="20" t="s">
        <v>3</v>
      </c>
      <c r="E54" s="23">
        <v>5784.03</v>
      </c>
      <c r="F54" s="4"/>
      <c r="G54" s="4"/>
    </row>
    <row r="55" spans="1:7" ht="21" customHeight="1">
      <c r="A55" s="8" t="s">
        <v>37</v>
      </c>
      <c r="B55" s="19"/>
      <c r="C55" s="19"/>
      <c r="D55" s="19" t="s">
        <v>13</v>
      </c>
      <c r="E55" s="22">
        <f>E56+E58+E60+E62+E64+E66+E71+E73+E75+E77+E79+E81</f>
        <v>8058.6900000000005</v>
      </c>
      <c r="F55" s="4"/>
      <c r="G55" s="4"/>
    </row>
    <row r="56" spans="1:7" ht="25.5">
      <c r="A56" s="8" t="s">
        <v>52</v>
      </c>
      <c r="B56" s="19" t="s">
        <v>193</v>
      </c>
      <c r="C56" s="20"/>
      <c r="D56" s="19"/>
      <c r="E56" s="22">
        <f>E57</f>
        <v>2538.35</v>
      </c>
      <c r="F56" s="4"/>
      <c r="G56" s="4"/>
    </row>
    <row r="57" spans="1:7" ht="25.5" customHeight="1">
      <c r="A57" s="52" t="s">
        <v>240</v>
      </c>
      <c r="B57" s="20" t="s">
        <v>193</v>
      </c>
      <c r="C57" s="20" t="s">
        <v>239</v>
      </c>
      <c r="D57" s="20" t="s">
        <v>13</v>
      </c>
      <c r="E57" s="23">
        <v>2538.35</v>
      </c>
      <c r="F57" s="4"/>
      <c r="G57" s="4"/>
    </row>
    <row r="58" spans="1:7" ht="23.25" customHeight="1" hidden="1">
      <c r="A58" s="8" t="s">
        <v>146</v>
      </c>
      <c r="B58" s="19" t="s">
        <v>142</v>
      </c>
      <c r="C58" s="20"/>
      <c r="D58" s="19"/>
      <c r="E58" s="22">
        <f>E59</f>
        <v>0</v>
      </c>
      <c r="F58" s="4"/>
      <c r="G58" s="4"/>
    </row>
    <row r="59" spans="1:7" ht="25.5" hidden="1">
      <c r="A59" s="10" t="s">
        <v>50</v>
      </c>
      <c r="B59" s="20" t="s">
        <v>142</v>
      </c>
      <c r="C59" s="20" t="s">
        <v>34</v>
      </c>
      <c r="D59" s="20" t="s">
        <v>13</v>
      </c>
      <c r="E59" s="23"/>
      <c r="F59" s="4"/>
      <c r="G59" s="4"/>
    </row>
    <row r="60" spans="1:7" ht="23.25" customHeight="1" hidden="1">
      <c r="A60" s="8" t="s">
        <v>147</v>
      </c>
      <c r="B60" s="19" t="s">
        <v>143</v>
      </c>
      <c r="C60" s="20"/>
      <c r="D60" s="19"/>
      <c r="E60" s="22">
        <f>E61</f>
        <v>0</v>
      </c>
      <c r="F60" s="4"/>
      <c r="G60" s="4"/>
    </row>
    <row r="61" spans="1:7" ht="25.5" hidden="1">
      <c r="A61" s="10" t="s">
        <v>50</v>
      </c>
      <c r="B61" s="20" t="s">
        <v>143</v>
      </c>
      <c r="C61" s="20" t="s">
        <v>34</v>
      </c>
      <c r="D61" s="20" t="s">
        <v>13</v>
      </c>
      <c r="E61" s="23"/>
      <c r="F61" s="4"/>
      <c r="G61" s="4"/>
    </row>
    <row r="62" spans="1:7" ht="23.25" customHeight="1" hidden="1">
      <c r="A62" s="8" t="s">
        <v>98</v>
      </c>
      <c r="B62" s="19" t="s">
        <v>148</v>
      </c>
      <c r="C62" s="20"/>
      <c r="D62" s="19"/>
      <c r="E62" s="22">
        <f>E63</f>
        <v>0</v>
      </c>
      <c r="F62" s="4"/>
      <c r="G62" s="4"/>
    </row>
    <row r="63" spans="1:7" ht="0" customHeight="1" hidden="1">
      <c r="A63" s="10" t="s">
        <v>50</v>
      </c>
      <c r="B63" s="20" t="s">
        <v>148</v>
      </c>
      <c r="C63" s="20" t="s">
        <v>34</v>
      </c>
      <c r="D63" s="20" t="s">
        <v>13</v>
      </c>
      <c r="E63" s="23"/>
      <c r="F63" s="4"/>
      <c r="G63" s="4"/>
    </row>
    <row r="64" spans="1:7" ht="28.5" customHeight="1">
      <c r="A64" s="8" t="s">
        <v>70</v>
      </c>
      <c r="B64" s="19" t="s">
        <v>194</v>
      </c>
      <c r="C64" s="20"/>
      <c r="D64" s="19"/>
      <c r="E64" s="22">
        <f>E65</f>
        <v>3474.19</v>
      </c>
      <c r="F64" s="4"/>
      <c r="G64" s="4"/>
    </row>
    <row r="65" spans="1:7" ht="25.5">
      <c r="A65" s="10" t="s">
        <v>50</v>
      </c>
      <c r="B65" s="20" t="s">
        <v>194</v>
      </c>
      <c r="C65" s="20" t="s">
        <v>34</v>
      </c>
      <c r="D65" s="20" t="s">
        <v>13</v>
      </c>
      <c r="E65" s="23">
        <v>3474.19</v>
      </c>
      <c r="F65" s="4"/>
      <c r="G65" s="4"/>
    </row>
    <row r="66" spans="1:7" ht="25.5">
      <c r="A66" s="10" t="s">
        <v>86</v>
      </c>
      <c r="B66" s="19" t="s">
        <v>195</v>
      </c>
      <c r="C66" s="20"/>
      <c r="D66" s="20"/>
      <c r="E66" s="22">
        <f>E67+E68</f>
        <v>1088.64</v>
      </c>
      <c r="F66" s="4"/>
      <c r="G66" s="4"/>
    </row>
    <row r="67" spans="1:7" ht="25.5">
      <c r="A67" s="10" t="s">
        <v>50</v>
      </c>
      <c r="B67" s="20" t="s">
        <v>195</v>
      </c>
      <c r="C67" s="20" t="s">
        <v>102</v>
      </c>
      <c r="D67" s="20" t="s">
        <v>13</v>
      </c>
      <c r="E67" s="23">
        <v>68.64</v>
      </c>
      <c r="F67" s="4"/>
      <c r="G67" s="4"/>
    </row>
    <row r="68" spans="1:7" ht="25.5">
      <c r="A68" s="10" t="s">
        <v>50</v>
      </c>
      <c r="B68" s="20" t="s">
        <v>195</v>
      </c>
      <c r="C68" s="20" t="s">
        <v>34</v>
      </c>
      <c r="D68" s="20" t="s">
        <v>13</v>
      </c>
      <c r="E68" s="23">
        <v>1020</v>
      </c>
      <c r="F68" s="4"/>
      <c r="G68" s="4"/>
    </row>
    <row r="69" spans="1:7" ht="25.5" hidden="1">
      <c r="A69" s="8" t="s">
        <v>96</v>
      </c>
      <c r="B69" s="19" t="s">
        <v>111</v>
      </c>
      <c r="C69" s="20"/>
      <c r="D69" s="19"/>
      <c r="E69" s="22">
        <f>E70</f>
        <v>0</v>
      </c>
      <c r="F69" s="4"/>
      <c r="G69" s="4"/>
    </row>
    <row r="70" spans="1:7" ht="25.5" hidden="1">
      <c r="A70" s="10" t="s">
        <v>49</v>
      </c>
      <c r="B70" s="20" t="s">
        <v>111</v>
      </c>
      <c r="C70" s="20" t="s">
        <v>34</v>
      </c>
      <c r="D70" s="20" t="s">
        <v>13</v>
      </c>
      <c r="E70" s="23">
        <v>0</v>
      </c>
      <c r="F70" s="4"/>
      <c r="G70" s="4"/>
    </row>
    <row r="71" spans="1:7" ht="21.75" customHeight="1" hidden="1">
      <c r="A71" s="8" t="s">
        <v>99</v>
      </c>
      <c r="B71" s="19" t="s">
        <v>140</v>
      </c>
      <c r="C71" s="20"/>
      <c r="D71" s="19"/>
      <c r="E71" s="22">
        <f>E72</f>
        <v>0</v>
      </c>
      <c r="F71" s="4"/>
      <c r="G71" s="4"/>
    </row>
    <row r="72" spans="1:7" ht="25.5" hidden="1">
      <c r="A72" s="10" t="s">
        <v>50</v>
      </c>
      <c r="B72" s="20" t="s">
        <v>140</v>
      </c>
      <c r="C72" s="20" t="s">
        <v>34</v>
      </c>
      <c r="D72" s="20" t="s">
        <v>13</v>
      </c>
      <c r="E72" s="23"/>
      <c r="F72" s="4"/>
      <c r="G72" s="4"/>
    </row>
    <row r="73" spans="1:7" ht="21.75" customHeight="1" hidden="1">
      <c r="A73" s="8" t="s">
        <v>99</v>
      </c>
      <c r="B73" s="19" t="s">
        <v>141</v>
      </c>
      <c r="C73" s="20"/>
      <c r="D73" s="19"/>
      <c r="E73" s="22">
        <f>E74</f>
        <v>0</v>
      </c>
      <c r="F73" s="4"/>
      <c r="G73" s="4"/>
    </row>
    <row r="74" spans="1:7" ht="12" customHeight="1" hidden="1">
      <c r="A74" s="10" t="s">
        <v>50</v>
      </c>
      <c r="B74" s="20" t="s">
        <v>141</v>
      </c>
      <c r="C74" s="20" t="s">
        <v>34</v>
      </c>
      <c r="D74" s="20" t="s">
        <v>13</v>
      </c>
      <c r="E74" s="23"/>
      <c r="F74" s="4"/>
      <c r="G74" s="4"/>
    </row>
    <row r="75" spans="1:7" ht="23.25" customHeight="1">
      <c r="A75" s="8" t="s">
        <v>103</v>
      </c>
      <c r="B75" s="19" t="s">
        <v>196</v>
      </c>
      <c r="C75" s="20"/>
      <c r="D75" s="19"/>
      <c r="E75" s="22">
        <f>E76</f>
        <v>55</v>
      </c>
      <c r="F75" s="4"/>
      <c r="G75" s="4"/>
    </row>
    <row r="76" spans="1:7" ht="25.5">
      <c r="A76" s="10" t="s">
        <v>50</v>
      </c>
      <c r="B76" s="20" t="s">
        <v>196</v>
      </c>
      <c r="C76" s="20" t="s">
        <v>34</v>
      </c>
      <c r="D76" s="20" t="s">
        <v>13</v>
      </c>
      <c r="E76" s="23">
        <v>55</v>
      </c>
      <c r="F76" s="4"/>
      <c r="G76" s="4"/>
    </row>
    <row r="77" spans="1:7" ht="23.25" customHeight="1" hidden="1">
      <c r="A77" s="8" t="s">
        <v>145</v>
      </c>
      <c r="B77" s="19" t="s">
        <v>152</v>
      </c>
      <c r="C77" s="20"/>
      <c r="D77" s="19"/>
      <c r="E77" s="22">
        <f>E78</f>
        <v>0</v>
      </c>
      <c r="F77" s="4"/>
      <c r="G77" s="4"/>
    </row>
    <row r="78" spans="1:7" ht="25.5" hidden="1">
      <c r="A78" s="10" t="s">
        <v>50</v>
      </c>
      <c r="B78" s="20" t="s">
        <v>152</v>
      </c>
      <c r="C78" s="20" t="s">
        <v>34</v>
      </c>
      <c r="D78" s="20" t="s">
        <v>13</v>
      </c>
      <c r="E78" s="23"/>
      <c r="F78" s="4"/>
      <c r="G78" s="4"/>
    </row>
    <row r="79" spans="1:7" ht="25.5">
      <c r="A79" s="8" t="s">
        <v>103</v>
      </c>
      <c r="B79" s="19" t="s">
        <v>234</v>
      </c>
      <c r="C79" s="20"/>
      <c r="D79" s="19"/>
      <c r="E79" s="22">
        <f>E80</f>
        <v>302.51</v>
      </c>
      <c r="F79" s="4"/>
      <c r="G79" s="4"/>
    </row>
    <row r="80" spans="1:7" ht="25.5">
      <c r="A80" s="10" t="s">
        <v>50</v>
      </c>
      <c r="B80" s="20" t="s">
        <v>234</v>
      </c>
      <c r="C80" s="20" t="s">
        <v>34</v>
      </c>
      <c r="D80" s="20" t="s">
        <v>13</v>
      </c>
      <c r="E80" s="23">
        <v>302.51</v>
      </c>
      <c r="F80" s="4"/>
      <c r="G80" s="4"/>
    </row>
    <row r="81" spans="1:7" ht="25.5">
      <c r="A81" s="8" t="s">
        <v>235</v>
      </c>
      <c r="B81" s="19" t="s">
        <v>236</v>
      </c>
      <c r="C81" s="20"/>
      <c r="D81" s="19"/>
      <c r="E81" s="22">
        <f>E82</f>
        <v>600</v>
      </c>
      <c r="F81" s="4"/>
      <c r="G81" s="4"/>
    </row>
    <row r="82" spans="1:7" ht="25.5">
      <c r="A82" s="10" t="s">
        <v>50</v>
      </c>
      <c r="B82" s="20" t="s">
        <v>236</v>
      </c>
      <c r="C82" s="20" t="s">
        <v>34</v>
      </c>
      <c r="D82" s="20" t="s">
        <v>13</v>
      </c>
      <c r="E82" s="23">
        <v>600</v>
      </c>
      <c r="F82" s="4"/>
      <c r="G82" s="4"/>
    </row>
    <row r="83" spans="1:7" ht="12.75" customHeight="1">
      <c r="A83" s="8" t="s">
        <v>155</v>
      </c>
      <c r="B83" s="19"/>
      <c r="C83" s="19"/>
      <c r="D83" s="19" t="s">
        <v>1</v>
      </c>
      <c r="E83" s="22">
        <f>E89+E92+E86+E84+E95+E90</f>
        <v>8424.12</v>
      </c>
      <c r="F83" s="4"/>
      <c r="G83" s="4"/>
    </row>
    <row r="84" spans="1:7" ht="27" customHeight="1" hidden="1">
      <c r="A84" s="15" t="s">
        <v>66</v>
      </c>
      <c r="B84" s="41" t="s">
        <v>139</v>
      </c>
      <c r="C84" s="41"/>
      <c r="D84" s="41"/>
      <c r="E84" s="42">
        <f>E85</f>
        <v>0</v>
      </c>
      <c r="F84" s="4"/>
      <c r="G84" s="4"/>
    </row>
    <row r="85" spans="1:7" ht="27" customHeight="1" hidden="1">
      <c r="A85" s="16" t="s">
        <v>80</v>
      </c>
      <c r="B85" s="43" t="s">
        <v>139</v>
      </c>
      <c r="C85" s="44" t="s">
        <v>34</v>
      </c>
      <c r="D85" s="44" t="s">
        <v>1</v>
      </c>
      <c r="E85" s="45"/>
      <c r="F85" s="4"/>
      <c r="G85" s="4"/>
    </row>
    <row r="86" spans="1:7" ht="32.25" customHeight="1" hidden="1">
      <c r="A86" s="15" t="s">
        <v>95</v>
      </c>
      <c r="B86" s="41" t="s">
        <v>137</v>
      </c>
      <c r="C86" s="41"/>
      <c r="D86" s="41"/>
      <c r="E86" s="42">
        <f>E87</f>
        <v>0</v>
      </c>
      <c r="F86" s="4"/>
      <c r="G86" s="4"/>
    </row>
    <row r="87" spans="1:7" ht="32.25" customHeight="1" hidden="1">
      <c r="A87" s="16" t="s">
        <v>80</v>
      </c>
      <c r="B87" s="43" t="s">
        <v>137</v>
      </c>
      <c r="C87" s="44" t="s">
        <v>34</v>
      </c>
      <c r="D87" s="44" t="s">
        <v>1</v>
      </c>
      <c r="E87" s="45"/>
      <c r="F87" s="4"/>
      <c r="G87" s="4"/>
    </row>
    <row r="88" spans="1:7" ht="25.5">
      <c r="A88" s="8" t="s">
        <v>66</v>
      </c>
      <c r="B88" s="19" t="s">
        <v>197</v>
      </c>
      <c r="C88" s="19"/>
      <c r="D88" s="19"/>
      <c r="E88" s="22">
        <f>E89</f>
        <v>4132.83</v>
      </c>
      <c r="F88" s="4"/>
      <c r="G88" s="4"/>
    </row>
    <row r="89" spans="1:7" ht="36.75" customHeight="1">
      <c r="A89" s="52" t="s">
        <v>80</v>
      </c>
      <c r="B89" s="20" t="s">
        <v>197</v>
      </c>
      <c r="C89" s="57" t="s">
        <v>34</v>
      </c>
      <c r="D89" s="57" t="s">
        <v>1</v>
      </c>
      <c r="E89" s="58">
        <v>4132.83</v>
      </c>
      <c r="F89" s="4"/>
      <c r="G89" s="4"/>
    </row>
    <row r="90" spans="1:7" ht="36.75" customHeight="1">
      <c r="A90" s="78" t="s">
        <v>244</v>
      </c>
      <c r="B90" s="19" t="s">
        <v>245</v>
      </c>
      <c r="C90" s="19"/>
      <c r="D90" s="19"/>
      <c r="E90" s="22">
        <f>E91</f>
        <v>751.53</v>
      </c>
      <c r="F90" s="4"/>
      <c r="G90" s="4"/>
    </row>
    <row r="91" spans="1:7" ht="36.75" customHeight="1">
      <c r="A91" s="52" t="s">
        <v>80</v>
      </c>
      <c r="B91" s="20" t="s">
        <v>245</v>
      </c>
      <c r="C91" s="57" t="s">
        <v>34</v>
      </c>
      <c r="D91" s="57" t="s">
        <v>1</v>
      </c>
      <c r="E91" s="58">
        <v>751.53</v>
      </c>
      <c r="F91" s="4"/>
      <c r="G91" s="4"/>
    </row>
    <row r="92" spans="1:7" ht="60" customHeight="1">
      <c r="A92" s="8" t="s">
        <v>230</v>
      </c>
      <c r="B92" s="19" t="s">
        <v>210</v>
      </c>
      <c r="C92" s="19"/>
      <c r="D92" s="19"/>
      <c r="E92" s="22">
        <f>E93+E94</f>
        <v>1903.77</v>
      </c>
      <c r="F92" s="4"/>
      <c r="G92" s="4"/>
    </row>
    <row r="93" spans="1:7" ht="29.25" customHeight="1">
      <c r="A93" s="52" t="s">
        <v>80</v>
      </c>
      <c r="B93" s="20" t="s">
        <v>210</v>
      </c>
      <c r="C93" s="57" t="s">
        <v>34</v>
      </c>
      <c r="D93" s="57" t="s">
        <v>1</v>
      </c>
      <c r="E93" s="58">
        <v>1300.11</v>
      </c>
      <c r="F93" s="4"/>
      <c r="G93" s="4"/>
    </row>
    <row r="94" spans="1:7" ht="29.25" customHeight="1">
      <c r="A94" s="52" t="s">
        <v>80</v>
      </c>
      <c r="B94" s="20" t="s">
        <v>251</v>
      </c>
      <c r="C94" s="57" t="s">
        <v>34</v>
      </c>
      <c r="D94" s="57" t="s">
        <v>13</v>
      </c>
      <c r="E94" s="58">
        <v>603.66</v>
      </c>
      <c r="F94" s="4"/>
      <c r="G94" s="4"/>
    </row>
    <row r="95" spans="1:7" ht="22.5" customHeight="1">
      <c r="A95" s="8" t="s">
        <v>232</v>
      </c>
      <c r="B95" s="19" t="s">
        <v>231</v>
      </c>
      <c r="C95" s="19"/>
      <c r="D95" s="19"/>
      <c r="E95" s="22">
        <f>E96</f>
        <v>1635.99</v>
      </c>
      <c r="F95" s="4"/>
      <c r="G95" s="4"/>
    </row>
    <row r="96" spans="1:7" ht="29.25" customHeight="1">
      <c r="A96" s="52" t="s">
        <v>80</v>
      </c>
      <c r="B96" s="20" t="s">
        <v>231</v>
      </c>
      <c r="C96" s="57" t="s">
        <v>34</v>
      </c>
      <c r="D96" s="57" t="s">
        <v>1</v>
      </c>
      <c r="E96" s="58">
        <v>1635.99</v>
      </c>
      <c r="F96" s="4"/>
      <c r="G96" s="4"/>
    </row>
    <row r="97" spans="1:7" ht="57.75" customHeight="1" thickBot="1">
      <c r="A97" s="18" t="s">
        <v>226</v>
      </c>
      <c r="B97" s="19" t="s">
        <v>200</v>
      </c>
      <c r="C97" s="26"/>
      <c r="D97" s="26"/>
      <c r="E97" s="28">
        <f>E98</f>
        <v>21551.129999999997</v>
      </c>
      <c r="F97" s="4"/>
      <c r="G97" s="4"/>
    </row>
    <row r="98" spans="1:7" ht="12.75">
      <c r="A98" s="9" t="s">
        <v>71</v>
      </c>
      <c r="B98" s="17"/>
      <c r="C98" s="17" t="s">
        <v>0</v>
      </c>
      <c r="D98" s="17" t="s">
        <v>5</v>
      </c>
      <c r="E98" s="21">
        <f>E99+E101+E110+E115+E117+E120+E123</f>
        <v>21551.129999999997</v>
      </c>
      <c r="F98" s="4"/>
      <c r="G98" s="4"/>
    </row>
    <row r="99" spans="1:7" ht="25.5">
      <c r="A99" s="8" t="s">
        <v>53</v>
      </c>
      <c r="B99" s="19" t="s">
        <v>201</v>
      </c>
      <c r="C99" s="19"/>
      <c r="D99" s="19"/>
      <c r="E99" s="22">
        <f>E100</f>
        <v>602.69</v>
      </c>
      <c r="F99" s="4"/>
      <c r="G99" s="4"/>
    </row>
    <row r="100" spans="1:7" ht="25.5">
      <c r="A100" s="52" t="s">
        <v>80</v>
      </c>
      <c r="B100" s="20" t="s">
        <v>201</v>
      </c>
      <c r="C100" s="20" t="s">
        <v>34</v>
      </c>
      <c r="D100" s="20" t="s">
        <v>5</v>
      </c>
      <c r="E100" s="23">
        <v>602.69</v>
      </c>
      <c r="F100" s="4"/>
      <c r="G100" s="4"/>
    </row>
    <row r="101" spans="1:10" ht="25.5">
      <c r="A101" s="8" t="s">
        <v>79</v>
      </c>
      <c r="B101" s="19" t="s">
        <v>202</v>
      </c>
      <c r="C101" s="19"/>
      <c r="D101" s="19"/>
      <c r="E101" s="22">
        <f>SUM(E102:E108)+E109</f>
        <v>16101.029999999999</v>
      </c>
      <c r="F101" s="4"/>
      <c r="G101" s="4"/>
      <c r="J101" s="32"/>
    </row>
    <row r="102" spans="1:7" ht="45.75" customHeight="1">
      <c r="A102" s="52" t="s">
        <v>78</v>
      </c>
      <c r="B102" s="20" t="s">
        <v>202</v>
      </c>
      <c r="C102" s="27" t="s">
        <v>77</v>
      </c>
      <c r="D102" s="20" t="s">
        <v>5</v>
      </c>
      <c r="E102" s="23">
        <v>2765.11</v>
      </c>
      <c r="F102" s="4"/>
      <c r="G102" s="4"/>
    </row>
    <row r="103" spans="1:7" ht="38.25">
      <c r="A103" s="24" t="s">
        <v>130</v>
      </c>
      <c r="B103" s="20" t="s">
        <v>202</v>
      </c>
      <c r="C103" s="27" t="s">
        <v>131</v>
      </c>
      <c r="D103" s="20" t="s">
        <v>5</v>
      </c>
      <c r="E103" s="23">
        <v>832.37</v>
      </c>
      <c r="F103" s="4"/>
      <c r="G103" s="4"/>
    </row>
    <row r="104" spans="1:7" ht="25.5">
      <c r="A104" s="24" t="s">
        <v>101</v>
      </c>
      <c r="B104" s="20" t="s">
        <v>202</v>
      </c>
      <c r="C104" s="20" t="s">
        <v>102</v>
      </c>
      <c r="D104" s="20" t="s">
        <v>5</v>
      </c>
      <c r="E104" s="23">
        <v>140.37</v>
      </c>
      <c r="F104" s="4"/>
      <c r="G104" s="4"/>
    </row>
    <row r="105" spans="1:7" ht="25.5">
      <c r="A105" s="52" t="s">
        <v>80</v>
      </c>
      <c r="B105" s="20" t="s">
        <v>202</v>
      </c>
      <c r="C105" s="20" t="s">
        <v>246</v>
      </c>
      <c r="D105" s="20" t="s">
        <v>5</v>
      </c>
      <c r="E105" s="23">
        <v>9300.24</v>
      </c>
      <c r="F105" s="4"/>
      <c r="G105" s="4"/>
    </row>
    <row r="106" spans="1:7" ht="25.5">
      <c r="A106" s="52" t="s">
        <v>80</v>
      </c>
      <c r="B106" s="20" t="s">
        <v>202</v>
      </c>
      <c r="C106" s="27" t="s">
        <v>34</v>
      </c>
      <c r="D106" s="20" t="s">
        <v>5</v>
      </c>
      <c r="E106" s="23">
        <v>1934.91</v>
      </c>
      <c r="F106" s="4"/>
      <c r="G106" s="4"/>
    </row>
    <row r="107" spans="1:7" ht="12.75">
      <c r="A107" s="52" t="s">
        <v>240</v>
      </c>
      <c r="B107" s="20" t="s">
        <v>202</v>
      </c>
      <c r="C107" s="27" t="s">
        <v>239</v>
      </c>
      <c r="D107" s="20" t="s">
        <v>5</v>
      </c>
      <c r="E107" s="23">
        <v>963.47</v>
      </c>
      <c r="F107" s="4"/>
      <c r="G107" s="4"/>
    </row>
    <row r="108" spans="1:7" ht="25.5">
      <c r="A108" s="76" t="s">
        <v>198</v>
      </c>
      <c r="B108" s="20" t="s">
        <v>202</v>
      </c>
      <c r="C108" s="27" t="s">
        <v>199</v>
      </c>
      <c r="D108" s="20" t="s">
        <v>5</v>
      </c>
      <c r="E108" s="23">
        <v>164.56</v>
      </c>
      <c r="F108" s="4"/>
      <c r="G108" s="4"/>
    </row>
    <row r="109" spans="1:7" ht="12.75" hidden="1">
      <c r="A109" s="76" t="s">
        <v>154</v>
      </c>
      <c r="B109" s="20" t="s">
        <v>202</v>
      </c>
      <c r="C109" s="27" t="s">
        <v>97</v>
      </c>
      <c r="D109" s="20" t="s">
        <v>5</v>
      </c>
      <c r="E109" s="23">
        <v>0</v>
      </c>
      <c r="F109" s="4"/>
      <c r="G109" s="4"/>
    </row>
    <row r="110" spans="1:7" ht="25.5">
      <c r="A110" s="8" t="s">
        <v>72</v>
      </c>
      <c r="B110" s="19" t="s">
        <v>203</v>
      </c>
      <c r="C110" s="19"/>
      <c r="D110" s="19"/>
      <c r="E110" s="22">
        <f>SUM(E111:E114)</f>
        <v>1462.2099999999998</v>
      </c>
      <c r="F110" s="4"/>
      <c r="G110" s="4"/>
    </row>
    <row r="111" spans="1:7" ht="25.5">
      <c r="A111" s="52" t="s">
        <v>78</v>
      </c>
      <c r="B111" s="20" t="s">
        <v>203</v>
      </c>
      <c r="C111" s="27" t="s">
        <v>77</v>
      </c>
      <c r="D111" s="20" t="s">
        <v>5</v>
      </c>
      <c r="E111" s="23">
        <v>977.26</v>
      </c>
      <c r="F111" s="4"/>
      <c r="G111" s="4"/>
    </row>
    <row r="112" spans="1:7" ht="38.25">
      <c r="A112" s="52" t="s">
        <v>130</v>
      </c>
      <c r="B112" s="20" t="s">
        <v>203</v>
      </c>
      <c r="C112" s="27" t="s">
        <v>131</v>
      </c>
      <c r="D112" s="20" t="s">
        <v>5</v>
      </c>
      <c r="E112" s="23">
        <v>295.13</v>
      </c>
      <c r="F112" s="4"/>
      <c r="G112" s="4"/>
    </row>
    <row r="113" spans="1:7" ht="25.5">
      <c r="A113" s="24" t="s">
        <v>101</v>
      </c>
      <c r="B113" s="20" t="s">
        <v>203</v>
      </c>
      <c r="C113" s="27" t="s">
        <v>102</v>
      </c>
      <c r="D113" s="20" t="s">
        <v>5</v>
      </c>
      <c r="E113" s="23">
        <v>24.72</v>
      </c>
      <c r="F113" s="4"/>
      <c r="G113" s="4"/>
    </row>
    <row r="114" spans="1:7" ht="25.5">
      <c r="A114" s="52" t="s">
        <v>80</v>
      </c>
      <c r="B114" s="20" t="s">
        <v>203</v>
      </c>
      <c r="C114" s="27" t="s">
        <v>34</v>
      </c>
      <c r="D114" s="20" t="s">
        <v>5</v>
      </c>
      <c r="E114" s="23">
        <v>165.1</v>
      </c>
      <c r="F114" s="4"/>
      <c r="G114" s="4"/>
    </row>
    <row r="115" spans="1:7" ht="25.5" hidden="1">
      <c r="A115" s="78" t="s">
        <v>100</v>
      </c>
      <c r="B115" s="19" t="s">
        <v>112</v>
      </c>
      <c r="C115" s="27"/>
      <c r="D115" s="20"/>
      <c r="E115" s="22">
        <f>E116</f>
        <v>0</v>
      </c>
      <c r="F115" s="4"/>
      <c r="G115" s="4"/>
    </row>
    <row r="116" spans="1:7" ht="25.5" hidden="1">
      <c r="A116" s="52" t="s">
        <v>78</v>
      </c>
      <c r="B116" s="20" t="s">
        <v>112</v>
      </c>
      <c r="C116" s="27" t="s">
        <v>77</v>
      </c>
      <c r="D116" s="20" t="s">
        <v>5</v>
      </c>
      <c r="E116" s="23">
        <v>0</v>
      </c>
      <c r="F116" s="4"/>
      <c r="G116" s="4"/>
    </row>
    <row r="117" spans="1:7" ht="25.5" hidden="1">
      <c r="A117" s="8" t="s">
        <v>153</v>
      </c>
      <c r="B117" s="19" t="s">
        <v>112</v>
      </c>
      <c r="C117" s="19"/>
      <c r="D117" s="19"/>
      <c r="E117" s="22">
        <f>E118+E119</f>
        <v>0</v>
      </c>
      <c r="F117" s="4"/>
      <c r="G117" s="4"/>
    </row>
    <row r="118" spans="1:7" ht="25.5" hidden="1">
      <c r="A118" s="52" t="s">
        <v>78</v>
      </c>
      <c r="B118" s="20" t="s">
        <v>112</v>
      </c>
      <c r="C118" s="27" t="s">
        <v>77</v>
      </c>
      <c r="D118" s="20" t="s">
        <v>5</v>
      </c>
      <c r="E118" s="55"/>
      <c r="F118" s="4"/>
      <c r="G118" s="4"/>
    </row>
    <row r="119" spans="1:7" ht="38.25" hidden="1">
      <c r="A119" s="52" t="s">
        <v>130</v>
      </c>
      <c r="B119" s="20" t="s">
        <v>112</v>
      </c>
      <c r="C119" s="27" t="s">
        <v>131</v>
      </c>
      <c r="D119" s="20" t="s">
        <v>5</v>
      </c>
      <c r="E119" s="55"/>
      <c r="F119" s="4"/>
      <c r="G119" s="4"/>
    </row>
    <row r="120" spans="1:7" ht="25.5">
      <c r="A120" s="78" t="s">
        <v>100</v>
      </c>
      <c r="B120" s="19" t="s">
        <v>237</v>
      </c>
      <c r="C120" s="27"/>
      <c r="D120" s="20"/>
      <c r="E120" s="22">
        <f>E121+E122</f>
        <v>3046.68</v>
      </c>
      <c r="F120" s="4"/>
      <c r="G120" s="4"/>
    </row>
    <row r="121" spans="1:7" ht="25.5">
      <c r="A121" s="52" t="s">
        <v>78</v>
      </c>
      <c r="B121" s="20" t="s">
        <v>237</v>
      </c>
      <c r="C121" s="27" t="s">
        <v>77</v>
      </c>
      <c r="D121" s="20" t="s">
        <v>5</v>
      </c>
      <c r="E121" s="23">
        <v>2340</v>
      </c>
      <c r="F121" s="4"/>
      <c r="G121" s="4"/>
    </row>
    <row r="122" spans="1:7" ht="38.25">
      <c r="A122" s="52" t="s">
        <v>130</v>
      </c>
      <c r="B122" s="20" t="s">
        <v>237</v>
      </c>
      <c r="C122" s="27" t="s">
        <v>131</v>
      </c>
      <c r="D122" s="20" t="s">
        <v>5</v>
      </c>
      <c r="E122" s="55">
        <v>706.68</v>
      </c>
      <c r="F122" s="4"/>
      <c r="G122" s="4"/>
    </row>
    <row r="123" spans="1:7" ht="25.5">
      <c r="A123" s="40" t="s">
        <v>153</v>
      </c>
      <c r="B123" s="19" t="s">
        <v>238</v>
      </c>
      <c r="C123" s="19"/>
      <c r="D123" s="19"/>
      <c r="E123" s="56">
        <f>E124+E125</f>
        <v>338.52</v>
      </c>
      <c r="F123" s="4"/>
      <c r="G123" s="4"/>
    </row>
    <row r="124" spans="1:7" ht="25.5">
      <c r="A124" s="52" t="s">
        <v>78</v>
      </c>
      <c r="B124" s="20" t="s">
        <v>238</v>
      </c>
      <c r="C124" s="27" t="s">
        <v>77</v>
      </c>
      <c r="D124" s="20" t="s">
        <v>5</v>
      </c>
      <c r="E124" s="55">
        <v>260</v>
      </c>
      <c r="F124" s="4"/>
      <c r="G124" s="4"/>
    </row>
    <row r="125" spans="1:7" ht="38.25">
      <c r="A125" s="52" t="s">
        <v>130</v>
      </c>
      <c r="B125" s="20" t="s">
        <v>238</v>
      </c>
      <c r="C125" s="27" t="s">
        <v>131</v>
      </c>
      <c r="D125" s="20" t="s">
        <v>5</v>
      </c>
      <c r="E125" s="55">
        <v>78.52</v>
      </c>
      <c r="F125" s="4"/>
      <c r="G125" s="4"/>
    </row>
    <row r="126" spans="1:7" ht="57" customHeight="1" thickBot="1">
      <c r="A126" s="18" t="s">
        <v>227</v>
      </c>
      <c r="B126" s="17" t="s">
        <v>204</v>
      </c>
      <c r="C126" s="35"/>
      <c r="D126" s="35"/>
      <c r="E126" s="36">
        <f>E127+E136+E133</f>
        <v>1959.1899999999998</v>
      </c>
      <c r="F126" s="4"/>
      <c r="G126" s="4"/>
    </row>
    <row r="127" spans="1:7" ht="12.75">
      <c r="A127" s="9" t="s">
        <v>7</v>
      </c>
      <c r="B127" s="17"/>
      <c r="C127" s="17"/>
      <c r="D127" s="17" t="s">
        <v>8</v>
      </c>
      <c r="E127" s="21">
        <f>E128</f>
        <v>1541.62</v>
      </c>
      <c r="F127" s="4"/>
      <c r="G127" s="4"/>
    </row>
    <row r="128" spans="1:7" ht="25.5">
      <c r="A128" s="8" t="s">
        <v>54</v>
      </c>
      <c r="B128" s="19" t="s">
        <v>205</v>
      </c>
      <c r="C128" s="19" t="s">
        <v>0</v>
      </c>
      <c r="D128" s="19"/>
      <c r="E128" s="22">
        <f>SUM(E129:E132)+E135</f>
        <v>1541.62</v>
      </c>
      <c r="F128" s="4"/>
      <c r="G128" s="4"/>
    </row>
    <row r="129" spans="1:7" ht="25.5">
      <c r="A129" s="52" t="s">
        <v>78</v>
      </c>
      <c r="B129" s="20" t="s">
        <v>205</v>
      </c>
      <c r="C129" s="27" t="s">
        <v>77</v>
      </c>
      <c r="D129" s="20" t="s">
        <v>8</v>
      </c>
      <c r="E129" s="23">
        <v>971.88</v>
      </c>
      <c r="F129" s="4"/>
      <c r="G129" s="4"/>
    </row>
    <row r="130" spans="1:7" ht="38.25">
      <c r="A130" s="52" t="s">
        <v>130</v>
      </c>
      <c r="B130" s="20" t="s">
        <v>205</v>
      </c>
      <c r="C130" s="27" t="s">
        <v>131</v>
      </c>
      <c r="D130" s="20" t="s">
        <v>8</v>
      </c>
      <c r="E130" s="23">
        <v>293.51</v>
      </c>
      <c r="F130" s="4"/>
      <c r="G130" s="4"/>
    </row>
    <row r="131" spans="1:7" ht="12.75" hidden="1">
      <c r="A131" s="10" t="s">
        <v>40</v>
      </c>
      <c r="B131" s="20" t="s">
        <v>113</v>
      </c>
      <c r="C131" s="27" t="s">
        <v>135</v>
      </c>
      <c r="D131" s="20" t="s">
        <v>8</v>
      </c>
      <c r="E131" s="23"/>
      <c r="F131" s="4"/>
      <c r="G131" s="4"/>
    </row>
    <row r="132" spans="1:7" ht="25.5">
      <c r="A132" s="52" t="s">
        <v>80</v>
      </c>
      <c r="B132" s="20" t="s">
        <v>205</v>
      </c>
      <c r="C132" s="20" t="s">
        <v>34</v>
      </c>
      <c r="D132" s="20" t="s">
        <v>8</v>
      </c>
      <c r="E132" s="23">
        <v>118.96</v>
      </c>
      <c r="F132" s="4"/>
      <c r="G132" s="4"/>
    </row>
    <row r="133" spans="1:7" ht="38.25" hidden="1">
      <c r="A133" s="15" t="s">
        <v>151</v>
      </c>
      <c r="B133" s="41" t="s">
        <v>149</v>
      </c>
      <c r="C133" s="41" t="s">
        <v>0</v>
      </c>
      <c r="D133" s="41"/>
      <c r="E133" s="42">
        <f>E134</f>
        <v>0</v>
      </c>
      <c r="F133" s="4"/>
      <c r="G133" s="4"/>
    </row>
    <row r="134" spans="1:7" ht="38.25" hidden="1">
      <c r="A134" s="16" t="s">
        <v>150</v>
      </c>
      <c r="B134" s="43" t="s">
        <v>149</v>
      </c>
      <c r="C134" s="46" t="s">
        <v>138</v>
      </c>
      <c r="D134" s="43" t="s">
        <v>8</v>
      </c>
      <c r="E134" s="45">
        <v>0</v>
      </c>
      <c r="F134" s="4"/>
      <c r="G134" s="4"/>
    </row>
    <row r="135" spans="1:7" ht="12.75">
      <c r="A135" s="52" t="s">
        <v>240</v>
      </c>
      <c r="B135" s="20" t="s">
        <v>205</v>
      </c>
      <c r="C135" s="27" t="s">
        <v>239</v>
      </c>
      <c r="D135" s="20" t="s">
        <v>8</v>
      </c>
      <c r="E135" s="23">
        <v>157.27</v>
      </c>
      <c r="F135" s="4"/>
      <c r="G135" s="4"/>
    </row>
    <row r="136" spans="1:7" ht="25.5">
      <c r="A136" s="8" t="s">
        <v>156</v>
      </c>
      <c r="B136" s="77" t="s">
        <v>206</v>
      </c>
      <c r="C136" s="19"/>
      <c r="D136" s="19" t="s">
        <v>14</v>
      </c>
      <c r="E136" s="22">
        <f>E137+E138+E139</f>
        <v>417.57</v>
      </c>
      <c r="F136" s="4"/>
      <c r="G136" s="4"/>
    </row>
    <row r="137" spans="1:7" ht="44.25" customHeight="1">
      <c r="A137" s="34" t="s">
        <v>43</v>
      </c>
      <c r="B137" s="20" t="s">
        <v>206</v>
      </c>
      <c r="C137" s="20" t="s">
        <v>77</v>
      </c>
      <c r="D137" s="20" t="s">
        <v>14</v>
      </c>
      <c r="E137" s="55">
        <v>310.96</v>
      </c>
      <c r="F137" s="4"/>
      <c r="G137" s="4"/>
    </row>
    <row r="138" spans="1:7" ht="42.75" customHeight="1">
      <c r="A138" s="52" t="s">
        <v>130</v>
      </c>
      <c r="B138" s="20" t="s">
        <v>206</v>
      </c>
      <c r="C138" s="20" t="s">
        <v>131</v>
      </c>
      <c r="D138" s="25" t="s">
        <v>14</v>
      </c>
      <c r="E138" s="55">
        <v>93.91</v>
      </c>
      <c r="F138" s="4"/>
      <c r="G138" s="4"/>
    </row>
    <row r="139" spans="1:7" ht="42.75" customHeight="1">
      <c r="A139" s="52" t="s">
        <v>80</v>
      </c>
      <c r="B139" s="20" t="s">
        <v>206</v>
      </c>
      <c r="C139" s="20" t="s">
        <v>34</v>
      </c>
      <c r="D139" s="25" t="s">
        <v>14</v>
      </c>
      <c r="E139" s="55">
        <v>12.7</v>
      </c>
      <c r="F139" s="4"/>
      <c r="G139" s="4"/>
    </row>
    <row r="140" spans="1:7" ht="51" customHeight="1" hidden="1" thickBot="1">
      <c r="A140" s="18" t="s">
        <v>228</v>
      </c>
      <c r="B140" s="17" t="s">
        <v>207</v>
      </c>
      <c r="C140" s="20"/>
      <c r="D140" s="20"/>
      <c r="E140" s="56">
        <f>E141</f>
        <v>0</v>
      </c>
      <c r="F140" s="4"/>
      <c r="G140" s="4"/>
    </row>
    <row r="141" spans="1:7" ht="18" customHeight="1" hidden="1">
      <c r="A141" s="9" t="s">
        <v>37</v>
      </c>
      <c r="B141" s="17"/>
      <c r="C141" s="19"/>
      <c r="D141" s="19" t="s">
        <v>13</v>
      </c>
      <c r="E141" s="56">
        <f>E142</f>
        <v>0</v>
      </c>
      <c r="F141" s="4"/>
      <c r="G141" s="4"/>
    </row>
    <row r="142" spans="1:7" ht="21.75" customHeight="1" hidden="1">
      <c r="A142" s="8" t="s">
        <v>157</v>
      </c>
      <c r="B142" s="19" t="s">
        <v>208</v>
      </c>
      <c r="C142" s="20"/>
      <c r="D142" s="20"/>
      <c r="E142" s="55">
        <f>E143</f>
        <v>0</v>
      </c>
      <c r="F142" s="4"/>
      <c r="G142" s="4"/>
    </row>
    <row r="143" spans="1:7" ht="42.75" customHeight="1" hidden="1">
      <c r="A143" s="52" t="s">
        <v>80</v>
      </c>
      <c r="B143" s="20" t="s">
        <v>208</v>
      </c>
      <c r="C143" s="20" t="s">
        <v>34</v>
      </c>
      <c r="D143" s="20" t="s">
        <v>13</v>
      </c>
      <c r="E143" s="55">
        <v>0</v>
      </c>
      <c r="F143" s="4"/>
      <c r="G143" s="4"/>
    </row>
    <row r="144" spans="1:7" ht="14.25">
      <c r="A144" s="37" t="s">
        <v>55</v>
      </c>
      <c r="B144" s="59"/>
      <c r="C144" s="59"/>
      <c r="D144" s="59"/>
      <c r="E144" s="60">
        <f>E145+E173</f>
        <v>23448.31</v>
      </c>
      <c r="F144" s="4"/>
      <c r="G144" s="4"/>
    </row>
    <row r="145" spans="1:7" ht="23.25" customHeight="1">
      <c r="A145" s="11" t="s">
        <v>56</v>
      </c>
      <c r="B145" s="19" t="s">
        <v>105</v>
      </c>
      <c r="C145" s="50"/>
      <c r="D145" s="50"/>
      <c r="E145" s="51">
        <f>E146+E154</f>
        <v>20365.27</v>
      </c>
      <c r="F145" s="4"/>
      <c r="G145" s="4"/>
    </row>
    <row r="146" spans="1:7" ht="25.5">
      <c r="A146" s="8" t="s">
        <v>17</v>
      </c>
      <c r="B146" s="19" t="s">
        <v>106</v>
      </c>
      <c r="C146" s="19" t="s">
        <v>0</v>
      </c>
      <c r="D146" s="19"/>
      <c r="E146" s="22">
        <f>E147+E151</f>
        <v>13834.380000000001</v>
      </c>
      <c r="F146" s="4"/>
      <c r="G146" s="4"/>
    </row>
    <row r="147" spans="1:7" ht="25.5">
      <c r="A147" s="8" t="s">
        <v>57</v>
      </c>
      <c r="B147" s="19" t="s">
        <v>114</v>
      </c>
      <c r="C147" s="19" t="s">
        <v>0</v>
      </c>
      <c r="D147" s="19"/>
      <c r="E147" s="22">
        <f>E148+E149+E150</f>
        <v>11508.68</v>
      </c>
      <c r="F147" s="4"/>
      <c r="G147" s="4"/>
    </row>
    <row r="148" spans="1:7" ht="38.25">
      <c r="A148" s="10" t="s">
        <v>82</v>
      </c>
      <c r="B148" s="20" t="s">
        <v>114</v>
      </c>
      <c r="C148" s="20" t="s">
        <v>35</v>
      </c>
      <c r="D148" s="20" t="s">
        <v>15</v>
      </c>
      <c r="E148" s="23">
        <v>8725</v>
      </c>
      <c r="F148" s="4"/>
      <c r="G148" s="4"/>
    </row>
    <row r="149" spans="1:7" ht="38.25">
      <c r="A149" s="10" t="s">
        <v>134</v>
      </c>
      <c r="B149" s="20" t="s">
        <v>114</v>
      </c>
      <c r="C149" s="20" t="s">
        <v>132</v>
      </c>
      <c r="D149" s="20" t="s">
        <v>15</v>
      </c>
      <c r="E149" s="23">
        <v>2618.88</v>
      </c>
      <c r="F149" s="4"/>
      <c r="G149" s="4"/>
    </row>
    <row r="150" spans="1:7" ht="38.25">
      <c r="A150" s="10" t="s">
        <v>82</v>
      </c>
      <c r="B150" s="20" t="s">
        <v>247</v>
      </c>
      <c r="C150" s="20" t="s">
        <v>35</v>
      </c>
      <c r="D150" s="20" t="s">
        <v>15</v>
      </c>
      <c r="E150" s="23">
        <v>164.8</v>
      </c>
      <c r="F150" s="4"/>
      <c r="G150" s="4"/>
    </row>
    <row r="151" spans="1:7" ht="25.5">
      <c r="A151" s="8" t="s">
        <v>16</v>
      </c>
      <c r="B151" s="19" t="s">
        <v>115</v>
      </c>
      <c r="C151" s="19" t="s">
        <v>0</v>
      </c>
      <c r="D151" s="19"/>
      <c r="E151" s="22">
        <f>E152+E153</f>
        <v>2325.7</v>
      </c>
      <c r="F151" s="4"/>
      <c r="G151" s="4"/>
    </row>
    <row r="152" spans="1:7" ht="38.25">
      <c r="A152" s="10" t="s">
        <v>82</v>
      </c>
      <c r="B152" s="20" t="s">
        <v>115</v>
      </c>
      <c r="C152" s="20" t="s">
        <v>35</v>
      </c>
      <c r="D152" s="20" t="s">
        <v>15</v>
      </c>
      <c r="E152" s="23">
        <v>1824.7</v>
      </c>
      <c r="F152" s="4"/>
      <c r="G152" s="4"/>
    </row>
    <row r="153" spans="1:7" ht="38.25">
      <c r="A153" s="10" t="s">
        <v>134</v>
      </c>
      <c r="B153" s="20" t="s">
        <v>115</v>
      </c>
      <c r="C153" s="20" t="s">
        <v>132</v>
      </c>
      <c r="D153" s="20" t="s">
        <v>15</v>
      </c>
      <c r="E153" s="23">
        <v>501</v>
      </c>
      <c r="F153" s="4"/>
      <c r="G153" s="4"/>
    </row>
    <row r="154" spans="1:7" ht="12.75">
      <c r="A154" s="8" t="s">
        <v>38</v>
      </c>
      <c r="B154" s="19" t="s">
        <v>107</v>
      </c>
      <c r="C154" s="19"/>
      <c r="D154" s="19"/>
      <c r="E154" s="22">
        <f>E155+E165+E171+E167+E169</f>
        <v>6530.889999999999</v>
      </c>
      <c r="F154" s="4"/>
      <c r="G154" s="4"/>
    </row>
    <row r="155" spans="1:7" ht="25.5">
      <c r="A155" s="8" t="s">
        <v>58</v>
      </c>
      <c r="B155" s="19" t="s">
        <v>116</v>
      </c>
      <c r="C155" s="19" t="s">
        <v>0</v>
      </c>
      <c r="D155" s="19"/>
      <c r="E155" s="22">
        <f>SUM(E156:E164)</f>
        <v>6127.57</v>
      </c>
      <c r="F155" s="4"/>
      <c r="G155" s="4"/>
    </row>
    <row r="156" spans="1:7" ht="38.25">
      <c r="A156" s="10" t="s">
        <v>82</v>
      </c>
      <c r="B156" s="20" t="s">
        <v>116</v>
      </c>
      <c r="C156" s="20" t="s">
        <v>35</v>
      </c>
      <c r="D156" s="20" t="s">
        <v>15</v>
      </c>
      <c r="E156" s="23">
        <v>1698</v>
      </c>
      <c r="F156" s="4"/>
      <c r="G156" s="4"/>
    </row>
    <row r="157" spans="1:7" ht="25.5">
      <c r="A157" s="10" t="s">
        <v>83</v>
      </c>
      <c r="B157" s="20" t="s">
        <v>116</v>
      </c>
      <c r="C157" s="20" t="s">
        <v>81</v>
      </c>
      <c r="D157" s="20" t="s">
        <v>15</v>
      </c>
      <c r="E157" s="23">
        <v>10</v>
      </c>
      <c r="F157" s="4"/>
      <c r="G157" s="4"/>
    </row>
    <row r="158" spans="1:7" ht="25.5">
      <c r="A158" s="10" t="s">
        <v>83</v>
      </c>
      <c r="B158" s="20" t="s">
        <v>116</v>
      </c>
      <c r="C158" s="20" t="s">
        <v>81</v>
      </c>
      <c r="D158" s="20" t="s">
        <v>176</v>
      </c>
      <c r="E158" s="23">
        <v>0.5</v>
      </c>
      <c r="F158" s="4"/>
      <c r="G158" s="4"/>
    </row>
    <row r="159" spans="1:7" ht="38.25">
      <c r="A159" s="10" t="s">
        <v>133</v>
      </c>
      <c r="B159" s="20" t="s">
        <v>116</v>
      </c>
      <c r="C159" s="20" t="s">
        <v>132</v>
      </c>
      <c r="D159" s="20" t="s">
        <v>15</v>
      </c>
      <c r="E159" s="23">
        <v>505.45</v>
      </c>
      <c r="F159" s="4"/>
      <c r="G159" s="4"/>
    </row>
    <row r="160" spans="1:9" ht="25.5">
      <c r="A160" s="24" t="s">
        <v>101</v>
      </c>
      <c r="B160" s="20" t="s">
        <v>116</v>
      </c>
      <c r="C160" s="20" t="s">
        <v>102</v>
      </c>
      <c r="D160" s="20" t="s">
        <v>15</v>
      </c>
      <c r="E160" s="23">
        <v>1756.55</v>
      </c>
      <c r="F160" s="4"/>
      <c r="G160" s="4"/>
      <c r="I160" s="32"/>
    </row>
    <row r="161" spans="1:7" ht="25.5">
      <c r="A161" s="52" t="s">
        <v>80</v>
      </c>
      <c r="B161" s="20" t="s">
        <v>116</v>
      </c>
      <c r="C161" s="20" t="s">
        <v>34</v>
      </c>
      <c r="D161" s="20" t="s">
        <v>15</v>
      </c>
      <c r="E161" s="23">
        <v>1666.73</v>
      </c>
      <c r="F161" s="4"/>
      <c r="G161" s="4"/>
    </row>
    <row r="162" spans="1:7" ht="12.75">
      <c r="A162" s="52" t="s">
        <v>240</v>
      </c>
      <c r="B162" s="20" t="s">
        <v>116</v>
      </c>
      <c r="C162" s="20" t="s">
        <v>239</v>
      </c>
      <c r="D162" s="20" t="s">
        <v>15</v>
      </c>
      <c r="E162" s="23">
        <v>419.84</v>
      </c>
      <c r="F162" s="4"/>
      <c r="G162" s="4"/>
    </row>
    <row r="163" spans="1:7" ht="12.75">
      <c r="A163" s="10" t="s">
        <v>158</v>
      </c>
      <c r="B163" s="20" t="s">
        <v>116</v>
      </c>
      <c r="C163" s="20" t="s">
        <v>167</v>
      </c>
      <c r="D163" s="20" t="s">
        <v>15</v>
      </c>
      <c r="E163" s="23">
        <v>1.19</v>
      </c>
      <c r="F163" s="4"/>
      <c r="G163" s="4"/>
    </row>
    <row r="164" spans="1:7" ht="12.75">
      <c r="A164" s="10" t="s">
        <v>158</v>
      </c>
      <c r="B164" s="20" t="s">
        <v>116</v>
      </c>
      <c r="C164" s="20" t="s">
        <v>97</v>
      </c>
      <c r="D164" s="20" t="s">
        <v>15</v>
      </c>
      <c r="E164" s="23">
        <v>69.31</v>
      </c>
      <c r="F164" s="4"/>
      <c r="G164" s="4"/>
    </row>
    <row r="165" spans="1:7" ht="25.5">
      <c r="A165" s="8" t="s">
        <v>18</v>
      </c>
      <c r="B165" s="19" t="s">
        <v>117</v>
      </c>
      <c r="C165" s="19" t="s">
        <v>0</v>
      </c>
      <c r="D165" s="19"/>
      <c r="E165" s="22">
        <f>E166</f>
        <v>1</v>
      </c>
      <c r="F165" s="4"/>
      <c r="G165" s="4"/>
    </row>
    <row r="166" spans="1:7" ht="38.25">
      <c r="A166" s="10" t="s">
        <v>39</v>
      </c>
      <c r="B166" s="20" t="s">
        <v>117</v>
      </c>
      <c r="C166" s="20" t="s">
        <v>36</v>
      </c>
      <c r="D166" s="20" t="s">
        <v>19</v>
      </c>
      <c r="E166" s="23">
        <v>1</v>
      </c>
      <c r="F166" s="4"/>
      <c r="G166" s="4"/>
    </row>
    <row r="167" spans="1:7" ht="25.5">
      <c r="A167" s="14" t="s">
        <v>45</v>
      </c>
      <c r="B167" s="53" t="s">
        <v>163</v>
      </c>
      <c r="C167" s="53"/>
      <c r="D167" s="53"/>
      <c r="E167" s="54">
        <f>E168</f>
        <v>375.4</v>
      </c>
      <c r="F167" s="4"/>
      <c r="G167" s="4"/>
    </row>
    <row r="168" spans="1:7" ht="25.5">
      <c r="A168" s="10" t="s">
        <v>50</v>
      </c>
      <c r="B168" s="27" t="s">
        <v>163</v>
      </c>
      <c r="C168" s="20" t="s">
        <v>34</v>
      </c>
      <c r="D168" s="20" t="s">
        <v>15</v>
      </c>
      <c r="E168" s="23">
        <v>375.4</v>
      </c>
      <c r="F168" s="4"/>
      <c r="G168" s="4"/>
    </row>
    <row r="169" spans="1:7" ht="25.5">
      <c r="A169" s="8" t="s">
        <v>248</v>
      </c>
      <c r="B169" s="53" t="s">
        <v>249</v>
      </c>
      <c r="C169" s="20"/>
      <c r="D169" s="20"/>
      <c r="E169" s="22">
        <f>E170</f>
        <v>23.4</v>
      </c>
      <c r="F169" s="4"/>
      <c r="G169" s="4"/>
    </row>
    <row r="170" spans="1:7" ht="38.25">
      <c r="A170" s="10" t="s">
        <v>82</v>
      </c>
      <c r="B170" s="20" t="s">
        <v>249</v>
      </c>
      <c r="C170" s="20" t="s">
        <v>35</v>
      </c>
      <c r="D170" s="20" t="s">
        <v>15</v>
      </c>
      <c r="E170" s="23">
        <v>23.4</v>
      </c>
      <c r="F170" s="4"/>
      <c r="G170" s="4"/>
    </row>
    <row r="171" spans="1:7" ht="51">
      <c r="A171" s="10" t="s">
        <v>92</v>
      </c>
      <c r="B171" s="19" t="s">
        <v>118</v>
      </c>
      <c r="C171" s="19"/>
      <c r="D171" s="19"/>
      <c r="E171" s="22">
        <f>E172</f>
        <v>3.52</v>
      </c>
      <c r="F171" s="4"/>
      <c r="G171" s="4"/>
    </row>
    <row r="172" spans="1:7" ht="25.5">
      <c r="A172" s="10" t="s">
        <v>50</v>
      </c>
      <c r="B172" s="20" t="s">
        <v>118</v>
      </c>
      <c r="C172" s="20" t="s">
        <v>34</v>
      </c>
      <c r="D172" s="20" t="s">
        <v>15</v>
      </c>
      <c r="E172" s="23">
        <v>3.52</v>
      </c>
      <c r="F172" s="4"/>
      <c r="G172" s="4"/>
    </row>
    <row r="173" spans="1:7" ht="14.25">
      <c r="A173" s="31" t="s">
        <v>59</v>
      </c>
      <c r="B173" s="19" t="s">
        <v>108</v>
      </c>
      <c r="C173" s="50" t="s">
        <v>0</v>
      </c>
      <c r="D173" s="50"/>
      <c r="E173" s="51">
        <f>E174</f>
        <v>3083.04</v>
      </c>
      <c r="F173" s="4"/>
      <c r="G173" s="4"/>
    </row>
    <row r="174" spans="1:7" ht="12.75">
      <c r="A174" s="8" t="s">
        <v>33</v>
      </c>
      <c r="B174" s="19" t="s">
        <v>109</v>
      </c>
      <c r="C174" s="19"/>
      <c r="D174" s="19"/>
      <c r="E174" s="22">
        <f>E175+E185+E189+E196+E203+E208+E194+E198+E200+E183+E211+E187</f>
        <v>3083.04</v>
      </c>
      <c r="F174" s="4"/>
      <c r="G174" s="4"/>
    </row>
    <row r="175" spans="1:7" ht="12.75">
      <c r="A175" s="8" t="s">
        <v>20</v>
      </c>
      <c r="B175" s="19" t="s">
        <v>119</v>
      </c>
      <c r="C175" s="19"/>
      <c r="D175" s="19"/>
      <c r="E175" s="22">
        <f>SUM(E176:E181)+E182</f>
        <v>567.74</v>
      </c>
      <c r="F175" s="4"/>
      <c r="G175" s="4"/>
    </row>
    <row r="176" spans="1:7" ht="12.75">
      <c r="A176" s="12" t="s">
        <v>60</v>
      </c>
      <c r="B176" s="20" t="s">
        <v>120</v>
      </c>
      <c r="C176" s="20" t="s">
        <v>21</v>
      </c>
      <c r="D176" s="20" t="s">
        <v>2</v>
      </c>
      <c r="E176" s="23">
        <v>119.1</v>
      </c>
      <c r="F176" s="4"/>
      <c r="G176" s="4"/>
    </row>
    <row r="177" spans="1:7" ht="25.5">
      <c r="A177" s="13" t="s">
        <v>61</v>
      </c>
      <c r="B177" s="20" t="s">
        <v>121</v>
      </c>
      <c r="C177" s="20" t="s">
        <v>21</v>
      </c>
      <c r="D177" s="20" t="s">
        <v>164</v>
      </c>
      <c r="E177" s="23">
        <v>142.8</v>
      </c>
      <c r="F177" s="4"/>
      <c r="G177" s="4"/>
    </row>
    <row r="178" spans="1:7" ht="25.5">
      <c r="A178" s="13" t="s">
        <v>62</v>
      </c>
      <c r="B178" s="20" t="s">
        <v>122</v>
      </c>
      <c r="C178" s="20" t="s">
        <v>21</v>
      </c>
      <c r="D178" s="20" t="s">
        <v>2</v>
      </c>
      <c r="E178" s="23">
        <v>38.5</v>
      </c>
      <c r="F178" s="4"/>
      <c r="G178" s="4"/>
    </row>
    <row r="179" spans="1:7" ht="24" customHeight="1" hidden="1">
      <c r="A179" s="13" t="s">
        <v>63</v>
      </c>
      <c r="B179" s="20" t="s">
        <v>123</v>
      </c>
      <c r="C179" s="20" t="s">
        <v>21</v>
      </c>
      <c r="D179" s="20" t="s">
        <v>3</v>
      </c>
      <c r="E179" s="23">
        <v>0</v>
      </c>
      <c r="F179" s="4"/>
      <c r="G179" s="4"/>
    </row>
    <row r="180" spans="1:7" ht="25.5">
      <c r="A180" s="13" t="s">
        <v>64</v>
      </c>
      <c r="B180" s="20" t="s">
        <v>124</v>
      </c>
      <c r="C180" s="20" t="s">
        <v>21</v>
      </c>
      <c r="D180" s="20" t="s">
        <v>164</v>
      </c>
      <c r="E180" s="23">
        <v>89.83</v>
      </c>
      <c r="F180" s="4"/>
      <c r="G180" s="4"/>
    </row>
    <row r="181" spans="1:7" ht="25.5">
      <c r="A181" s="13" t="s">
        <v>65</v>
      </c>
      <c r="B181" s="20" t="s">
        <v>125</v>
      </c>
      <c r="C181" s="20" t="s">
        <v>21</v>
      </c>
      <c r="D181" s="20" t="s">
        <v>3</v>
      </c>
      <c r="E181" s="23">
        <v>113.91</v>
      </c>
      <c r="F181" s="4"/>
      <c r="G181" s="4"/>
    </row>
    <row r="182" spans="1:7" ht="23.25" customHeight="1">
      <c r="A182" s="13" t="s">
        <v>159</v>
      </c>
      <c r="B182" s="20" t="s">
        <v>168</v>
      </c>
      <c r="C182" s="20" t="s">
        <v>21</v>
      </c>
      <c r="D182" s="20" t="s">
        <v>164</v>
      </c>
      <c r="E182" s="23">
        <v>63.6</v>
      </c>
      <c r="F182" s="4"/>
      <c r="G182" s="4"/>
    </row>
    <row r="183" spans="1:7" ht="12.75" hidden="1">
      <c r="A183" s="8" t="s">
        <v>171</v>
      </c>
      <c r="B183" s="19" t="s">
        <v>173</v>
      </c>
      <c r="C183" s="19" t="s">
        <v>0</v>
      </c>
      <c r="D183" s="19"/>
      <c r="E183" s="22">
        <f>E184</f>
        <v>0</v>
      </c>
      <c r="F183" s="4"/>
      <c r="G183" s="4"/>
    </row>
    <row r="184" spans="1:7" ht="12.75" hidden="1">
      <c r="A184" s="10" t="s">
        <v>172</v>
      </c>
      <c r="B184" s="20" t="s">
        <v>173</v>
      </c>
      <c r="C184" s="20" t="s">
        <v>34</v>
      </c>
      <c r="D184" s="20" t="s">
        <v>30</v>
      </c>
      <c r="E184" s="23">
        <v>0</v>
      </c>
      <c r="F184" s="4"/>
      <c r="G184" s="4"/>
    </row>
    <row r="185" spans="1:7" ht="12.75">
      <c r="A185" s="8" t="s">
        <v>23</v>
      </c>
      <c r="B185" s="19" t="s">
        <v>126</v>
      </c>
      <c r="C185" s="19" t="s">
        <v>0</v>
      </c>
      <c r="D185" s="19"/>
      <c r="E185" s="22">
        <f>E186</f>
        <v>50</v>
      </c>
      <c r="F185" s="4"/>
      <c r="G185" s="4"/>
    </row>
    <row r="186" spans="1:7" ht="12.75">
      <c r="A186" s="10" t="s">
        <v>40</v>
      </c>
      <c r="B186" s="20" t="s">
        <v>126</v>
      </c>
      <c r="C186" s="20" t="s">
        <v>24</v>
      </c>
      <c r="D186" s="20" t="s">
        <v>22</v>
      </c>
      <c r="E186" s="23">
        <v>50</v>
      </c>
      <c r="F186" s="4"/>
      <c r="G186" s="4"/>
    </row>
    <row r="187" spans="1:7" ht="12.75">
      <c r="A187" s="8" t="s">
        <v>242</v>
      </c>
      <c r="B187" s="19" t="s">
        <v>241</v>
      </c>
      <c r="C187" s="19" t="s">
        <v>0</v>
      </c>
      <c r="D187" s="19"/>
      <c r="E187" s="22">
        <f>E188</f>
        <v>30</v>
      </c>
      <c r="F187" s="4"/>
      <c r="G187" s="4"/>
    </row>
    <row r="188" spans="1:7" ht="12.75">
      <c r="A188" s="10" t="s">
        <v>160</v>
      </c>
      <c r="B188" s="20" t="s">
        <v>241</v>
      </c>
      <c r="C188" s="20" t="s">
        <v>243</v>
      </c>
      <c r="D188" s="20" t="s">
        <v>25</v>
      </c>
      <c r="E188" s="23">
        <v>30</v>
      </c>
      <c r="F188" s="4"/>
      <c r="G188" s="4"/>
    </row>
    <row r="189" spans="1:7" ht="25.5">
      <c r="A189" s="8" t="s">
        <v>44</v>
      </c>
      <c r="B189" s="19" t="s">
        <v>127</v>
      </c>
      <c r="C189" s="19" t="s">
        <v>0</v>
      </c>
      <c r="D189" s="19"/>
      <c r="E189" s="22">
        <f>SUM(E190:E191)</f>
        <v>190.48</v>
      </c>
      <c r="F189" s="4"/>
      <c r="G189" s="4"/>
    </row>
    <row r="190" spans="1:7" ht="25.5">
      <c r="A190" s="10" t="s">
        <v>50</v>
      </c>
      <c r="B190" s="20" t="s">
        <v>127</v>
      </c>
      <c r="C190" s="20" t="s">
        <v>34</v>
      </c>
      <c r="D190" s="20" t="s">
        <v>25</v>
      </c>
      <c r="E190" s="23">
        <v>164.48</v>
      </c>
      <c r="F190" s="4"/>
      <c r="G190" s="4"/>
    </row>
    <row r="191" spans="1:7" ht="12.75">
      <c r="A191" s="10" t="s">
        <v>160</v>
      </c>
      <c r="B191" s="20" t="s">
        <v>127</v>
      </c>
      <c r="C191" s="20" t="s">
        <v>97</v>
      </c>
      <c r="D191" s="20" t="s">
        <v>25</v>
      </c>
      <c r="E191" s="23">
        <v>26</v>
      </c>
      <c r="F191" s="4"/>
      <c r="G191" s="4"/>
    </row>
    <row r="192" spans="1:7" ht="25.5" hidden="1">
      <c r="A192" s="15" t="s">
        <v>29</v>
      </c>
      <c r="B192" s="41" t="s">
        <v>31</v>
      </c>
      <c r="C192" s="41" t="s">
        <v>0</v>
      </c>
      <c r="D192" s="41"/>
      <c r="E192" s="42"/>
      <c r="F192" s="4"/>
      <c r="G192" s="4"/>
    </row>
    <row r="193" spans="1:7" ht="25.5" hidden="1">
      <c r="A193" s="16" t="s">
        <v>50</v>
      </c>
      <c r="B193" s="43" t="s">
        <v>31</v>
      </c>
      <c r="C193" s="43" t="s">
        <v>34</v>
      </c>
      <c r="D193" s="43" t="s">
        <v>30</v>
      </c>
      <c r="E193" s="45"/>
      <c r="F193" s="4"/>
      <c r="G193" s="4"/>
    </row>
    <row r="194" spans="1:7" ht="25.5" hidden="1">
      <c r="A194" s="47" t="s">
        <v>93</v>
      </c>
      <c r="B194" s="48" t="s">
        <v>94</v>
      </c>
      <c r="C194" s="48"/>
      <c r="D194" s="48"/>
      <c r="E194" s="49">
        <f>E195</f>
        <v>0</v>
      </c>
      <c r="F194" s="4"/>
      <c r="G194" s="4"/>
    </row>
    <row r="195" spans="1:7" ht="25.5" hidden="1">
      <c r="A195" s="16" t="s">
        <v>50</v>
      </c>
      <c r="B195" s="46" t="s">
        <v>94</v>
      </c>
      <c r="C195" s="43" t="s">
        <v>34</v>
      </c>
      <c r="D195" s="43" t="s">
        <v>25</v>
      </c>
      <c r="E195" s="45">
        <v>0</v>
      </c>
      <c r="F195" s="4"/>
      <c r="G195" s="4"/>
    </row>
    <row r="196" spans="1:7" ht="12.75">
      <c r="A196" s="10" t="s">
        <v>85</v>
      </c>
      <c r="B196" s="53" t="s">
        <v>128</v>
      </c>
      <c r="C196" s="20"/>
      <c r="D196" s="20"/>
      <c r="E196" s="22">
        <f>E197</f>
        <v>1289.12</v>
      </c>
      <c r="F196" s="4"/>
      <c r="G196" s="4"/>
    </row>
    <row r="197" spans="1:7" ht="25.5">
      <c r="A197" s="10" t="s">
        <v>84</v>
      </c>
      <c r="B197" s="27" t="s">
        <v>128</v>
      </c>
      <c r="C197" s="20" t="s">
        <v>42</v>
      </c>
      <c r="D197" s="20" t="s">
        <v>6</v>
      </c>
      <c r="E197" s="23">
        <v>1289.12</v>
      </c>
      <c r="F197" s="4"/>
      <c r="G197" s="4"/>
    </row>
    <row r="198" spans="1:7" ht="12.75">
      <c r="A198" s="8" t="s">
        <v>104</v>
      </c>
      <c r="B198" s="53" t="s">
        <v>110</v>
      </c>
      <c r="C198" s="20"/>
      <c r="D198" s="20"/>
      <c r="E198" s="22">
        <f>E199</f>
        <v>171.2</v>
      </c>
      <c r="F198" s="4"/>
      <c r="G198" s="4"/>
    </row>
    <row r="199" spans="1:7" ht="25.5">
      <c r="A199" s="10" t="s">
        <v>50</v>
      </c>
      <c r="B199" s="27" t="s">
        <v>110</v>
      </c>
      <c r="C199" s="20" t="s">
        <v>239</v>
      </c>
      <c r="D199" s="20" t="s">
        <v>25</v>
      </c>
      <c r="E199" s="23">
        <v>171.2</v>
      </c>
      <c r="F199" s="4"/>
      <c r="G199" s="4"/>
    </row>
    <row r="200" spans="1:7" ht="25.5" hidden="1">
      <c r="A200" s="15" t="s">
        <v>93</v>
      </c>
      <c r="B200" s="48" t="s">
        <v>144</v>
      </c>
      <c r="C200" s="43"/>
      <c r="D200" s="43"/>
      <c r="E200" s="42">
        <f>E201</f>
        <v>0</v>
      </c>
      <c r="F200" s="4"/>
      <c r="G200" s="4"/>
    </row>
    <row r="201" spans="1:7" ht="25.5" hidden="1">
      <c r="A201" s="16" t="s">
        <v>50</v>
      </c>
      <c r="B201" s="46" t="s">
        <v>144</v>
      </c>
      <c r="C201" s="43" t="s">
        <v>34</v>
      </c>
      <c r="D201" s="43" t="s">
        <v>25</v>
      </c>
      <c r="E201" s="45"/>
      <c r="F201" s="4"/>
      <c r="G201" s="4"/>
    </row>
    <row r="202" spans="1:7" ht="25.5" hidden="1">
      <c r="A202" s="16" t="s">
        <v>50</v>
      </c>
      <c r="B202" s="46" t="s">
        <v>136</v>
      </c>
      <c r="C202" s="43" t="s">
        <v>34</v>
      </c>
      <c r="D202" s="43" t="s">
        <v>25</v>
      </c>
      <c r="E202" s="45"/>
      <c r="F202" s="4"/>
      <c r="G202" s="4"/>
    </row>
    <row r="203" spans="1:7" ht="25.5">
      <c r="A203" s="8" t="s">
        <v>26</v>
      </c>
      <c r="B203" s="19" t="s">
        <v>129</v>
      </c>
      <c r="C203" s="19"/>
      <c r="D203" s="19"/>
      <c r="E203" s="22">
        <f>SUM(E204:E206)+E207</f>
        <v>594.7</v>
      </c>
      <c r="F203" s="4"/>
      <c r="G203" s="4"/>
    </row>
    <row r="204" spans="1:7" ht="38.25">
      <c r="A204" s="10" t="s">
        <v>82</v>
      </c>
      <c r="B204" s="20" t="s">
        <v>129</v>
      </c>
      <c r="C204" s="20" t="s">
        <v>35</v>
      </c>
      <c r="D204" s="20" t="s">
        <v>27</v>
      </c>
      <c r="E204" s="23">
        <v>391.86</v>
      </c>
      <c r="F204" s="4"/>
      <c r="G204" s="4"/>
    </row>
    <row r="205" spans="1:7" ht="33.75">
      <c r="A205" s="33" t="s">
        <v>133</v>
      </c>
      <c r="B205" s="20" t="s">
        <v>129</v>
      </c>
      <c r="C205" s="20" t="s">
        <v>132</v>
      </c>
      <c r="D205" s="20" t="s">
        <v>27</v>
      </c>
      <c r="E205" s="23">
        <v>118.34</v>
      </c>
      <c r="F205" s="4"/>
      <c r="G205" s="4"/>
    </row>
    <row r="206" spans="1:7" ht="32.25" customHeight="1">
      <c r="A206" s="10" t="s">
        <v>50</v>
      </c>
      <c r="B206" s="20" t="s">
        <v>129</v>
      </c>
      <c r="C206" s="20" t="s">
        <v>102</v>
      </c>
      <c r="D206" s="20" t="s">
        <v>27</v>
      </c>
      <c r="E206" s="23">
        <v>80.3</v>
      </c>
      <c r="F206" s="4"/>
      <c r="G206" s="4"/>
    </row>
    <row r="207" spans="1:7" ht="32.25" customHeight="1">
      <c r="A207" s="10" t="s">
        <v>50</v>
      </c>
      <c r="B207" s="20" t="s">
        <v>129</v>
      </c>
      <c r="C207" s="20" t="s">
        <v>34</v>
      </c>
      <c r="D207" s="20" t="s">
        <v>27</v>
      </c>
      <c r="E207" s="23">
        <v>4.2</v>
      </c>
      <c r="F207" s="4"/>
      <c r="G207" s="4"/>
    </row>
    <row r="208" spans="1:7" ht="39.75" customHeight="1">
      <c r="A208" s="8" t="s">
        <v>165</v>
      </c>
      <c r="B208" s="19" t="s">
        <v>166</v>
      </c>
      <c r="C208" s="19" t="s">
        <v>0</v>
      </c>
      <c r="D208" s="19"/>
      <c r="E208" s="22">
        <f>E209+E210</f>
        <v>139.8</v>
      </c>
      <c r="F208" s="4"/>
      <c r="G208" s="4"/>
    </row>
    <row r="209" spans="1:7" ht="25.5">
      <c r="A209" s="34" t="s">
        <v>50</v>
      </c>
      <c r="B209" s="20" t="s">
        <v>166</v>
      </c>
      <c r="C209" s="20" t="s">
        <v>34</v>
      </c>
      <c r="D209" s="20" t="s">
        <v>25</v>
      </c>
      <c r="E209" s="55">
        <v>9.8</v>
      </c>
      <c r="F209" s="4"/>
      <c r="G209" s="4"/>
    </row>
    <row r="210" spans="1:7" ht="25.5">
      <c r="A210" s="34" t="s">
        <v>50</v>
      </c>
      <c r="B210" s="20" t="s">
        <v>166</v>
      </c>
      <c r="C210" s="20" t="s">
        <v>34</v>
      </c>
      <c r="D210" s="20" t="s">
        <v>216</v>
      </c>
      <c r="E210" s="55">
        <v>130</v>
      </c>
      <c r="F210" s="4"/>
      <c r="G210" s="4"/>
    </row>
    <row r="211" spans="1:7" ht="51">
      <c r="A211" s="40" t="s">
        <v>217</v>
      </c>
      <c r="B211" s="19" t="s">
        <v>218</v>
      </c>
      <c r="C211" s="19" t="s">
        <v>0</v>
      </c>
      <c r="D211" s="19"/>
      <c r="E211" s="22">
        <f>E212</f>
        <v>50</v>
      </c>
      <c r="F211" s="4"/>
      <c r="G211" s="4"/>
    </row>
    <row r="212" spans="1:7" ht="25.5">
      <c r="A212" s="34" t="s">
        <v>50</v>
      </c>
      <c r="B212" s="20" t="s">
        <v>218</v>
      </c>
      <c r="C212" s="20" t="s">
        <v>34</v>
      </c>
      <c r="D212" s="20" t="s">
        <v>25</v>
      </c>
      <c r="E212" s="55">
        <v>50</v>
      </c>
      <c r="F212" s="4"/>
      <c r="G212" s="4"/>
    </row>
    <row r="213" spans="1:7" ht="18" customHeight="1">
      <c r="A213" s="38" t="s">
        <v>32</v>
      </c>
      <c r="B213" s="79"/>
      <c r="C213" s="79"/>
      <c r="D213" s="79"/>
      <c r="E213" s="80">
        <f>E11+E144</f>
        <v>84609.38</v>
      </c>
      <c r="F213" s="4"/>
      <c r="G213" s="4"/>
    </row>
    <row r="214" spans="1:5" ht="12.75" customHeight="1">
      <c r="A214" s="81"/>
      <c r="B214" s="81"/>
      <c r="C214" s="81"/>
      <c r="D214" s="81"/>
      <c r="E214" s="82"/>
    </row>
  </sheetData>
  <sheetProtection/>
  <mergeCells count="13">
    <mergeCell ref="A7:E7"/>
    <mergeCell ref="F7:G7"/>
    <mergeCell ref="A6:G6"/>
    <mergeCell ref="A8:A9"/>
    <mergeCell ref="B8:B9"/>
    <mergeCell ref="C8:C9"/>
    <mergeCell ref="D8:D9"/>
    <mergeCell ref="E8:E9"/>
    <mergeCell ref="B1:E1"/>
    <mergeCell ref="B3:E3"/>
    <mergeCell ref="B2:E2"/>
    <mergeCell ref="A5:G5"/>
    <mergeCell ref="B4:E4"/>
  </mergeCells>
  <printOptions/>
  <pageMargins left="0.984251968503937" right="0.3937007874015748" top="0.3937007874015748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 Windows</cp:lastModifiedBy>
  <cp:lastPrinted>2021-12-23T07:45:31Z</cp:lastPrinted>
  <dcterms:created xsi:type="dcterms:W3CDTF">2002-03-11T10:22:12Z</dcterms:created>
  <dcterms:modified xsi:type="dcterms:W3CDTF">2021-12-27T09:27:21Z</dcterms:modified>
  <cp:category/>
  <cp:version/>
  <cp:contentType/>
  <cp:contentStatus/>
</cp:coreProperties>
</file>