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5" windowWidth="24240" windowHeight="12570" activeTab="0"/>
  </bookViews>
  <sheets>
    <sheet name="Тепло" sheetId="1" r:id="rId1"/>
    <sheet name="ГВС" sheetId="2" r:id="rId2"/>
  </sheets>
  <definedNames>
    <definedName name="_xlnm._FilterDatabase" localSheetId="1" hidden="1">'ГВС'!$A$4:$AB$47</definedName>
    <definedName name="_xlnm._FilterDatabase" localSheetId="0" hidden="1">'Тепло'!$A$3:$P$17</definedName>
    <definedName name="_xlnm.Print_Titles" localSheetId="1">'ГВС'!$2:$4</definedName>
    <definedName name="_xlnm.Print_Titles" localSheetId="0">'Тепло'!$2:$3</definedName>
    <definedName name="_xlnm.Print_Area" localSheetId="1">'ГВС'!$A$1:$N$47</definedName>
    <definedName name="_xlnm.Print_Area" localSheetId="0">'Тепло'!$A$1:$P$17</definedName>
  </definedNames>
  <calcPr fullCalcOnLoad="1"/>
</workbook>
</file>

<file path=xl/sharedStrings.xml><?xml version="1.0" encoding="utf-8"?>
<sst xmlns="http://schemas.openxmlformats.org/spreadsheetml/2006/main" count="210" uniqueCount="56">
  <si>
    <t>Номер</t>
  </si>
  <si>
    <t>Наименование организации</t>
  </si>
  <si>
    <t>Муниципальное образование</t>
  </si>
  <si>
    <t>Компонент на теплоноситель/ холодную воду, руб./куб. м</t>
  </si>
  <si>
    <t>Примечание</t>
  </si>
  <si>
    <t xml:space="preserve">Компонент на тепловую энергию (одноставочный), руб./Гкал 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</si>
  <si>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</si>
  <si>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</si>
  <si>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</si>
  <si>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</si>
  <si>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Экономически обоснованный тариф на услуги  в сфере горячего водоснабжения для ресурсоснабжающей организации (без НДС)</t>
  </si>
  <si>
    <t>Компонент на тепловую энергию (одноставочный), руб./Гкал</t>
  </si>
  <si>
    <t>Тариф для населения на услуги в сфере горячего водоснабжения (с НДС)</t>
  </si>
  <si>
    <t>Используется при расчете субсидий для ресурсоснабжающих организаций</t>
  </si>
  <si>
    <t>Однокомпонентный тариф на горячую воду, руб./куб.м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</si>
  <si>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</si>
  <si>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</si>
  <si>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</si>
  <si>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</si>
  <si>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</si>
  <si>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</si>
  <si>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</si>
  <si>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-</t>
  </si>
  <si>
    <t>Гатчинский</t>
  </si>
  <si>
    <r>
      <t>отборный пар давлением от 1,2 до 2,5 кг/см</t>
    </r>
    <r>
      <rPr>
        <vertAlign val="superscript"/>
        <sz val="10"/>
        <rFont val="Times New Roman"/>
        <family val="1"/>
      </rPr>
      <t>2</t>
    </r>
  </si>
  <si>
    <r>
      <t>отборный пар давлением от 2,5 до 7,0 кг/см</t>
    </r>
    <r>
      <rPr>
        <vertAlign val="superscript"/>
        <sz val="10"/>
        <rFont val="Times New Roman"/>
        <family val="1"/>
      </rPr>
      <t>2</t>
    </r>
  </si>
  <si>
    <r>
      <t>отборный пар давлением от 7,0 до 13,0 кг/см</t>
    </r>
    <r>
      <rPr>
        <vertAlign val="superscript"/>
        <sz val="10"/>
        <rFont val="Times New Roman"/>
        <family val="1"/>
      </rPr>
      <t>2</t>
    </r>
  </si>
  <si>
    <t>тариф с инвест. составляющей</t>
  </si>
  <si>
    <t xml:space="preserve"> -</t>
  </si>
  <si>
    <t>Большеколпанское сельское поселение</t>
  </si>
  <si>
    <t>ЗАО "Гатчинский комбикормовый завод"</t>
  </si>
  <si>
    <t>ОАО "Коммунальные системы Гатчинского района"</t>
  </si>
  <si>
    <t>Вырицкое городское поселение и Большеколпанское сельское поселение</t>
  </si>
  <si>
    <t> -</t>
  </si>
  <si>
    <t>Гатчинский МР</t>
  </si>
  <si>
    <t>324-п</t>
  </si>
  <si>
    <t>316-п</t>
  </si>
  <si>
    <t>АО "Коммунальные системы Гатчинского района"</t>
  </si>
  <si>
    <t>Тариф с инвест. составляющей</t>
  </si>
  <si>
    <t xml:space="preserve">С наружной сетью горячего водоснабжения, с изолированными стояками, с полотенцесушителями
</t>
  </si>
  <si>
    <t xml:space="preserve">С наружной сетью горячего водоснабжения, с изолированными стояками, без полотенцесушителей
</t>
  </si>
  <si>
    <t xml:space="preserve">С наружной сетью горячего водоснабжения, с неизолированными стояками, с полотенцесушителями
</t>
  </si>
  <si>
    <t xml:space="preserve">С наружной сетью горячего водоснабжения, с неизолированными стояками, без полотенцесушителей
</t>
  </si>
  <si>
    <t>Без наружной сети горячего водоснабжения, с изолированными стояками, с полотенцесушителями</t>
  </si>
  <si>
    <t xml:space="preserve">Без наружной сети горячего водоснабжения, с изолированными стояками, без полотенцесушителей
</t>
  </si>
  <si>
    <t xml:space="preserve">Без наружной сети горячего водоснабжения, с неизолированными стояками, с полотенцесушителями
</t>
  </si>
  <si>
    <t xml:space="preserve">Без наружной сети горячего водоснабжения, с неизолированными стояками, без полотенцесушителей
</t>
  </si>
  <si>
    <t>633-п</t>
  </si>
  <si>
    <t>251-п от 30.11.2017</t>
  </si>
  <si>
    <t xml:space="preserve">Большеколпанское сельское поселение
</t>
  </si>
  <si>
    <t>АО "ГАТЧИНСКИЙ КОМБИКОРМОВЫЙ ЗАВОД"</t>
  </si>
  <si>
    <t>449-п</t>
  </si>
  <si>
    <t>408-п от 15.12.2017</t>
  </si>
  <si>
    <t xml:space="preserve"> Большеколпанское сельское поселение</t>
  </si>
  <si>
    <t>Тарифные решения ЛенРТК по отоплению на 2018 год</t>
  </si>
  <si>
    <t>Тарифные решения ЛенРТК по ГВС на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</si>
</sst>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2" fillId="0" borderId="0" xfId="67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164" fontId="2" fillId="0" borderId="0" xfId="67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67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3" xfId="52"/>
    <cellStyle name="Обычный 44" xfId="53"/>
    <cellStyle name="Обычный 45" xfId="54"/>
    <cellStyle name="Обычный 47" xfId="55"/>
    <cellStyle name="Обычный 48" xfId="56"/>
    <cellStyle name="Обычный 49" xfId="57"/>
    <cellStyle name="Обычный 50" xfId="58"/>
    <cellStyle name="Обычный 52" xfId="59"/>
    <cellStyle name="Обычный 5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SheetLayoutView="70" zoomScalePageLayoutView="80" workbookViewId="0" topLeftCell="A1">
      <pane ySplit="3" topLeftCell="A4" activePane="bottomLeft" state="frozen"/>
      <selection pane="topLeft" activeCell="A1" sqref="A1"/>
      <selection pane="bottomLeft" activeCell="C14" sqref="C14:C17"/>
    </sheetView>
  </sheetViews>
  <sheetFormatPr defaultColWidth="9.140625" defaultRowHeight="15" outlineLevelRow="1"/>
  <cols>
    <col min="1" max="1" width="22.28125" style="10" customWidth="1"/>
    <col min="2" max="2" width="34.00390625" style="10" customWidth="1"/>
    <col min="3" max="3" width="39.8515625" style="11" customWidth="1"/>
    <col min="4" max="4" width="12.28125" style="10" customWidth="1"/>
    <col min="5" max="5" width="9.140625" style="10" customWidth="1"/>
    <col min="6" max="6" width="14.7109375" style="10" customWidth="1"/>
    <col min="7" max="7" width="13.8515625" style="10" customWidth="1"/>
    <col min="8" max="8" width="15.28125" style="11" customWidth="1"/>
    <col min="9" max="9" width="10.28125" style="12" customWidth="1"/>
    <col min="10" max="14" width="8.7109375" style="12" customWidth="1"/>
    <col min="15" max="15" width="12.57421875" style="18" customWidth="1"/>
    <col min="16" max="16" width="36.8515625" style="13" customWidth="1"/>
    <col min="17" max="16384" width="9.140625" style="10" customWidth="1"/>
  </cols>
  <sheetData>
    <row r="1" spans="1:16" ht="30.75" customHeight="1">
      <c r="A1" s="47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69" customHeight="1">
      <c r="A2" s="43" t="s">
        <v>9</v>
      </c>
      <c r="B2" s="49" t="s">
        <v>2</v>
      </c>
      <c r="C2" s="49" t="s">
        <v>1</v>
      </c>
      <c r="D2" s="49" t="s">
        <v>15</v>
      </c>
      <c r="E2" s="49"/>
      <c r="F2" s="49" t="s">
        <v>8</v>
      </c>
      <c r="G2" s="43" t="s">
        <v>7</v>
      </c>
      <c r="H2" s="43" t="s">
        <v>16</v>
      </c>
      <c r="I2" s="52" t="s">
        <v>21</v>
      </c>
      <c r="J2" s="53"/>
      <c r="K2" s="53"/>
      <c r="L2" s="53"/>
      <c r="M2" s="53"/>
      <c r="N2" s="54"/>
      <c r="O2" s="50" t="s">
        <v>17</v>
      </c>
      <c r="P2" s="39" t="s">
        <v>4</v>
      </c>
    </row>
    <row r="3" spans="1:16" ht="67.5" customHeight="1">
      <c r="A3" s="44"/>
      <c r="B3" s="49"/>
      <c r="C3" s="49"/>
      <c r="D3" s="20" t="s">
        <v>6</v>
      </c>
      <c r="E3" s="20" t="s">
        <v>0</v>
      </c>
      <c r="F3" s="49"/>
      <c r="G3" s="44"/>
      <c r="H3" s="44"/>
      <c r="I3" s="22" t="s">
        <v>18</v>
      </c>
      <c r="J3" s="22" t="s">
        <v>24</v>
      </c>
      <c r="K3" s="22" t="s">
        <v>25</v>
      </c>
      <c r="L3" s="22" t="s">
        <v>26</v>
      </c>
      <c r="M3" s="22" t="s">
        <v>19</v>
      </c>
      <c r="N3" s="3" t="s">
        <v>20</v>
      </c>
      <c r="O3" s="51"/>
      <c r="P3" s="41"/>
    </row>
    <row r="4" spans="1:16" s="1" customFormat="1" ht="18.75" customHeight="1" outlineLevel="1">
      <c r="A4" s="33"/>
      <c r="B4" s="33"/>
      <c r="C4" s="33"/>
      <c r="D4" s="35"/>
      <c r="E4" s="35"/>
      <c r="F4" s="20">
        <v>43282</v>
      </c>
      <c r="G4" s="20">
        <v>43465</v>
      </c>
      <c r="H4" s="35"/>
      <c r="I4" s="21" t="s">
        <v>22</v>
      </c>
      <c r="J4" s="21" t="s">
        <v>22</v>
      </c>
      <c r="K4" s="21" t="s">
        <v>22</v>
      </c>
      <c r="L4" s="21" t="s">
        <v>22</v>
      </c>
      <c r="M4" s="21" t="s">
        <v>22</v>
      </c>
      <c r="N4" s="21" t="s">
        <v>22</v>
      </c>
      <c r="O4" s="23">
        <v>1846.16</v>
      </c>
      <c r="P4" s="34"/>
    </row>
    <row r="5" spans="1:16" s="2" customFormat="1" ht="18.75" customHeight="1">
      <c r="A5" s="14">
        <v>6</v>
      </c>
      <c r="B5" s="15" t="s">
        <v>34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" customFormat="1" ht="18.75" customHeight="1" outlineLevel="1">
      <c r="A6" s="39" t="s">
        <v>23</v>
      </c>
      <c r="B6" s="39" t="s">
        <v>29</v>
      </c>
      <c r="C6" s="39" t="s">
        <v>50</v>
      </c>
      <c r="D6" s="43">
        <v>42338</v>
      </c>
      <c r="E6" s="43" t="s">
        <v>35</v>
      </c>
      <c r="F6" s="20">
        <v>43101</v>
      </c>
      <c r="G6" s="20">
        <v>43281</v>
      </c>
      <c r="H6" s="43" t="s">
        <v>48</v>
      </c>
      <c r="I6" s="21">
        <v>1297.34</v>
      </c>
      <c r="J6" s="21">
        <v>1341.01</v>
      </c>
      <c r="K6" s="21" t="s">
        <v>28</v>
      </c>
      <c r="L6" s="21" t="s">
        <v>28</v>
      </c>
      <c r="M6" s="21" t="s">
        <v>28</v>
      </c>
      <c r="N6" s="21" t="s">
        <v>28</v>
      </c>
      <c r="O6" s="23" t="s">
        <v>28</v>
      </c>
      <c r="P6" s="45"/>
    </row>
    <row r="7" spans="1:16" s="1" customFormat="1" ht="18.75" customHeight="1" outlineLevel="1">
      <c r="A7" s="40"/>
      <c r="B7" s="40"/>
      <c r="C7" s="40"/>
      <c r="D7" s="44"/>
      <c r="E7" s="44"/>
      <c r="F7" s="20">
        <v>43282</v>
      </c>
      <c r="G7" s="20">
        <v>43465</v>
      </c>
      <c r="H7" s="44"/>
      <c r="I7" s="21">
        <v>1339.18</v>
      </c>
      <c r="J7" s="21">
        <v>1390.63</v>
      </c>
      <c r="K7" s="21" t="s">
        <v>28</v>
      </c>
      <c r="L7" s="21" t="s">
        <v>28</v>
      </c>
      <c r="M7" s="21" t="s">
        <v>28</v>
      </c>
      <c r="N7" s="21" t="s">
        <v>28</v>
      </c>
      <c r="O7" s="23" t="s">
        <v>28</v>
      </c>
      <c r="P7" s="46"/>
    </row>
    <row r="8" spans="1:16" s="1" customFormat="1" ht="18.75" customHeight="1" outlineLevel="1">
      <c r="A8" s="40"/>
      <c r="B8" s="40"/>
      <c r="C8" s="40"/>
      <c r="D8" s="43">
        <v>43088</v>
      </c>
      <c r="E8" s="43" t="s">
        <v>47</v>
      </c>
      <c r="F8" s="20">
        <v>43101</v>
      </c>
      <c r="G8" s="20">
        <v>43281</v>
      </c>
      <c r="H8" s="43"/>
      <c r="I8" s="21" t="s">
        <v>22</v>
      </c>
      <c r="J8" s="21" t="s">
        <v>22</v>
      </c>
      <c r="K8" s="21" t="s">
        <v>22</v>
      </c>
      <c r="L8" s="21" t="s">
        <v>22</v>
      </c>
      <c r="M8" s="21" t="s">
        <v>22</v>
      </c>
      <c r="N8" s="21" t="s">
        <v>22</v>
      </c>
      <c r="O8" s="23">
        <v>1530.86</v>
      </c>
      <c r="P8" s="45"/>
    </row>
    <row r="9" spans="1:16" s="1" customFormat="1" ht="18.75" customHeight="1" outlineLevel="1">
      <c r="A9" s="41"/>
      <c r="B9" s="41"/>
      <c r="C9" s="41"/>
      <c r="D9" s="44"/>
      <c r="E9" s="44"/>
      <c r="F9" s="20">
        <v>43282</v>
      </c>
      <c r="G9" s="20">
        <v>43465</v>
      </c>
      <c r="H9" s="44"/>
      <c r="I9" s="21" t="s">
        <v>22</v>
      </c>
      <c r="J9" s="21" t="s">
        <v>22</v>
      </c>
      <c r="K9" s="21" t="s">
        <v>22</v>
      </c>
      <c r="L9" s="21" t="s">
        <v>22</v>
      </c>
      <c r="M9" s="21" t="s">
        <v>22</v>
      </c>
      <c r="N9" s="21" t="s">
        <v>22</v>
      </c>
      <c r="O9" s="23">
        <v>1580.23</v>
      </c>
      <c r="P9" s="46"/>
    </row>
    <row r="10" spans="1:16" s="1" customFormat="1" ht="18.75" customHeight="1" outlineLevel="1">
      <c r="A10" s="39" t="s">
        <v>23</v>
      </c>
      <c r="B10" s="42" t="s">
        <v>29</v>
      </c>
      <c r="C10" s="39" t="s">
        <v>37</v>
      </c>
      <c r="D10" s="43">
        <v>43087</v>
      </c>
      <c r="E10" s="43" t="s">
        <v>51</v>
      </c>
      <c r="F10" s="20">
        <v>43101</v>
      </c>
      <c r="G10" s="20">
        <v>43281</v>
      </c>
      <c r="H10" s="43"/>
      <c r="I10" s="21">
        <v>3430.52</v>
      </c>
      <c r="J10" s="22" t="s">
        <v>22</v>
      </c>
      <c r="K10" s="22" t="s">
        <v>22</v>
      </c>
      <c r="L10" s="22" t="s">
        <v>22</v>
      </c>
      <c r="M10" s="22" t="s">
        <v>22</v>
      </c>
      <c r="N10" s="22" t="s">
        <v>22</v>
      </c>
      <c r="O10" s="17" t="s">
        <v>22</v>
      </c>
      <c r="P10" s="37" t="s">
        <v>38</v>
      </c>
    </row>
    <row r="11" spans="1:16" s="1" customFormat="1" ht="18.75" customHeight="1" outlineLevel="1">
      <c r="A11" s="40"/>
      <c r="B11" s="42"/>
      <c r="C11" s="40"/>
      <c r="D11" s="44"/>
      <c r="E11" s="44"/>
      <c r="F11" s="20">
        <v>43282</v>
      </c>
      <c r="G11" s="20">
        <v>43465</v>
      </c>
      <c r="H11" s="44"/>
      <c r="I11" s="21">
        <v>3430.52</v>
      </c>
      <c r="J11" s="22" t="s">
        <v>22</v>
      </c>
      <c r="K11" s="22" t="s">
        <v>22</v>
      </c>
      <c r="L11" s="22" t="s">
        <v>22</v>
      </c>
      <c r="M11" s="22" t="s">
        <v>22</v>
      </c>
      <c r="N11" s="22" t="s">
        <v>22</v>
      </c>
      <c r="O11" s="17" t="s">
        <v>22</v>
      </c>
      <c r="P11" s="38"/>
    </row>
    <row r="12" spans="1:16" s="1" customFormat="1" ht="18.75" customHeight="1" outlineLevel="1">
      <c r="A12" s="40"/>
      <c r="B12" s="42"/>
      <c r="C12" s="40"/>
      <c r="D12" s="43">
        <v>43088</v>
      </c>
      <c r="E12" s="43" t="str">
        <f>$E$8</f>
        <v>633-п</v>
      </c>
      <c r="F12" s="20">
        <v>43101</v>
      </c>
      <c r="G12" s="20">
        <v>43281</v>
      </c>
      <c r="H12" s="43"/>
      <c r="I12" s="21" t="s">
        <v>22</v>
      </c>
      <c r="J12" s="21" t="s">
        <v>22</v>
      </c>
      <c r="K12" s="21" t="s">
        <v>22</v>
      </c>
      <c r="L12" s="21" t="s">
        <v>22</v>
      </c>
      <c r="M12" s="21" t="s">
        <v>22</v>
      </c>
      <c r="N12" s="21" t="s">
        <v>22</v>
      </c>
      <c r="O12" s="23">
        <v>2522.83</v>
      </c>
      <c r="P12" s="38"/>
    </row>
    <row r="13" spans="1:16" s="1" customFormat="1" ht="18.75" customHeight="1" outlineLevel="1">
      <c r="A13" s="40"/>
      <c r="B13" s="42"/>
      <c r="C13" s="40"/>
      <c r="D13" s="44"/>
      <c r="E13" s="44"/>
      <c r="F13" s="20">
        <v>43282</v>
      </c>
      <c r="G13" s="20">
        <v>43465</v>
      </c>
      <c r="H13" s="44"/>
      <c r="I13" s="21" t="s">
        <v>22</v>
      </c>
      <c r="J13" s="21" t="s">
        <v>22</v>
      </c>
      <c r="K13" s="21" t="s">
        <v>22</v>
      </c>
      <c r="L13" s="21" t="s">
        <v>22</v>
      </c>
      <c r="M13" s="21" t="s">
        <v>22</v>
      </c>
      <c r="N13" s="21" t="s">
        <v>22</v>
      </c>
      <c r="O13" s="23">
        <v>2522.83</v>
      </c>
      <c r="P13" s="38"/>
    </row>
    <row r="14" spans="1:16" s="1" customFormat="1" ht="18.75" customHeight="1" outlineLevel="1">
      <c r="A14" s="39" t="s">
        <v>23</v>
      </c>
      <c r="B14" s="42" t="s">
        <v>29</v>
      </c>
      <c r="C14" s="40"/>
      <c r="D14" s="43">
        <v>42338</v>
      </c>
      <c r="E14" s="43" t="s">
        <v>36</v>
      </c>
      <c r="F14" s="20">
        <v>43101</v>
      </c>
      <c r="G14" s="20">
        <v>43281</v>
      </c>
      <c r="H14" s="43" t="s">
        <v>52</v>
      </c>
      <c r="I14" s="21" t="e">
        <f>#REF!</f>
        <v>#REF!</v>
      </c>
      <c r="J14" s="22" t="s">
        <v>33</v>
      </c>
      <c r="K14" s="21" t="e">
        <f>#REF!</f>
        <v>#REF!</v>
      </c>
      <c r="L14" s="22" t="s">
        <v>22</v>
      </c>
      <c r="M14" s="22" t="s">
        <v>22</v>
      </c>
      <c r="N14" s="22" t="s">
        <v>22</v>
      </c>
      <c r="O14" s="17" t="s">
        <v>22</v>
      </c>
      <c r="P14" s="45"/>
    </row>
    <row r="15" spans="1:16" s="1" customFormat="1" ht="18.75" customHeight="1" outlineLevel="1">
      <c r="A15" s="40"/>
      <c r="B15" s="42"/>
      <c r="C15" s="40"/>
      <c r="D15" s="44"/>
      <c r="E15" s="44"/>
      <c r="F15" s="20">
        <v>43282</v>
      </c>
      <c r="G15" s="20">
        <v>43465</v>
      </c>
      <c r="H15" s="44"/>
      <c r="I15" s="21" t="e">
        <f>#REF!</f>
        <v>#REF!</v>
      </c>
      <c r="J15" s="22" t="s">
        <v>33</v>
      </c>
      <c r="K15" s="21" t="e">
        <f>#REF!</f>
        <v>#REF!</v>
      </c>
      <c r="L15" s="22" t="s">
        <v>22</v>
      </c>
      <c r="M15" s="22" t="s">
        <v>22</v>
      </c>
      <c r="N15" s="22" t="s">
        <v>22</v>
      </c>
      <c r="O15" s="17" t="s">
        <v>22</v>
      </c>
      <c r="P15" s="46"/>
    </row>
    <row r="16" spans="1:16" s="1" customFormat="1" ht="18.75" customHeight="1" outlineLevel="1">
      <c r="A16" s="40"/>
      <c r="B16" s="42"/>
      <c r="C16" s="40"/>
      <c r="D16" s="43">
        <v>43088</v>
      </c>
      <c r="E16" s="43" t="str">
        <f>$E$8</f>
        <v>633-п</v>
      </c>
      <c r="F16" s="20">
        <v>43101</v>
      </c>
      <c r="G16" s="20">
        <v>43281</v>
      </c>
      <c r="H16" s="43"/>
      <c r="I16" s="21" t="s">
        <v>22</v>
      </c>
      <c r="J16" s="21" t="s">
        <v>22</v>
      </c>
      <c r="K16" s="21" t="s">
        <v>22</v>
      </c>
      <c r="L16" s="21" t="s">
        <v>22</v>
      </c>
      <c r="M16" s="21" t="s">
        <v>22</v>
      </c>
      <c r="N16" s="21" t="s">
        <v>22</v>
      </c>
      <c r="O16" s="23" t="e">
        <f>#REF!</f>
        <v>#REF!</v>
      </c>
      <c r="P16" s="45"/>
    </row>
    <row r="17" spans="1:16" s="1" customFormat="1" ht="18.75" customHeight="1" outlineLevel="1">
      <c r="A17" s="41"/>
      <c r="B17" s="42"/>
      <c r="C17" s="41"/>
      <c r="D17" s="44"/>
      <c r="E17" s="44"/>
      <c r="F17" s="20">
        <v>43282</v>
      </c>
      <c r="G17" s="20">
        <v>43465</v>
      </c>
      <c r="H17" s="44"/>
      <c r="I17" s="21" t="s">
        <v>22</v>
      </c>
      <c r="J17" s="21" t="s">
        <v>22</v>
      </c>
      <c r="K17" s="21" t="s">
        <v>22</v>
      </c>
      <c r="L17" s="21" t="s">
        <v>22</v>
      </c>
      <c r="M17" s="21" t="s">
        <v>22</v>
      </c>
      <c r="N17" s="21" t="s">
        <v>22</v>
      </c>
      <c r="O17" s="23" t="e">
        <f>#REF!</f>
        <v>#REF!</v>
      </c>
      <c r="P17" s="46"/>
    </row>
  </sheetData>
  <sheetProtection/>
  <autoFilter ref="A3:P17"/>
  <mergeCells count="43">
    <mergeCell ref="I2:N2"/>
    <mergeCell ref="P2:P3"/>
    <mergeCell ref="H10:H11"/>
    <mergeCell ref="H8:H9"/>
    <mergeCell ref="D6:D7"/>
    <mergeCell ref="H6:H7"/>
    <mergeCell ref="C6:C9"/>
    <mergeCell ref="D8:D9"/>
    <mergeCell ref="E8:E9"/>
    <mergeCell ref="A1:P1"/>
    <mergeCell ref="E10:E11"/>
    <mergeCell ref="B6:B9"/>
    <mergeCell ref="A6:A9"/>
    <mergeCell ref="D10:D11"/>
    <mergeCell ref="A2:A3"/>
    <mergeCell ref="B2:B3"/>
    <mergeCell ref="D2:E2"/>
    <mergeCell ref="F2:F3"/>
    <mergeCell ref="G2:G3"/>
    <mergeCell ref="C2:C3"/>
    <mergeCell ref="H2:H3"/>
    <mergeCell ref="O2:O3"/>
    <mergeCell ref="P6:P7"/>
    <mergeCell ref="P8:P9"/>
    <mergeCell ref="D12:D13"/>
    <mergeCell ref="E12:E13"/>
    <mergeCell ref="H12:H13"/>
    <mergeCell ref="E6:E7"/>
    <mergeCell ref="P10:P13"/>
    <mergeCell ref="A14:A17"/>
    <mergeCell ref="B14:B17"/>
    <mergeCell ref="D14:D15"/>
    <mergeCell ref="E14:E15"/>
    <mergeCell ref="H14:H15"/>
    <mergeCell ref="P14:P15"/>
    <mergeCell ref="D16:D17"/>
    <mergeCell ref="E16:E17"/>
    <mergeCell ref="H16:H17"/>
    <mergeCell ref="P16:P17"/>
    <mergeCell ref="C14:C17"/>
    <mergeCell ref="C10:C13"/>
    <mergeCell ref="A10:A13"/>
    <mergeCell ref="B10:B13"/>
  </mergeCells>
  <printOptions verticalCentered="1"/>
  <pageMargins left="0.03937007874015748" right="0.03937007874015748" top="0" bottom="0" header="0.31496062992125984" footer="0.11811023622047245"/>
  <pageSetup fitToHeight="4" horizontalDpi="600" verticalDpi="600" orientation="landscape" paperSize="9" scale="60" r:id="rId1"/>
  <headerFooter>
    <oddHeader>&amp;C&amp;14Прошу внести изменения в информацию, размещаемую на сайте. Информация, требующая изменения выделена курсивом.&amp;Rпо состоянию на 24.07.2015г</oddHeader>
    <oddFooter>&amp;C&amp;14Начальник отдела регулирования тарифов (цен) в сфере теплоснабжения &amp;R&amp;14С.А. Курылко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="80" zoomScaleNormal="80" zoomScaleSheetLayoutView="8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9" sqref="A16:IV59"/>
    </sheetView>
  </sheetViews>
  <sheetFormatPr defaultColWidth="9.140625" defaultRowHeight="15"/>
  <cols>
    <col min="1" max="1" width="15.140625" style="7" customWidth="1"/>
    <col min="2" max="2" width="22.57421875" style="7" customWidth="1"/>
    <col min="3" max="3" width="29.8515625" style="7" customWidth="1"/>
    <col min="4" max="4" width="13.140625" style="5" customWidth="1"/>
    <col min="5" max="5" width="8.8515625" style="5" customWidth="1"/>
    <col min="6" max="6" width="16.140625" style="5" customWidth="1"/>
    <col min="7" max="7" width="13.421875" style="5" customWidth="1"/>
    <col min="8" max="8" width="19.8515625" style="29" customWidth="1"/>
    <col min="9" max="9" width="13.421875" style="5" customWidth="1"/>
    <col min="10" max="10" width="17.421875" style="5" customWidth="1"/>
    <col min="11" max="11" width="12.8515625" style="5" customWidth="1"/>
    <col min="12" max="12" width="16.421875" style="19" customWidth="1"/>
    <col min="13" max="13" width="16.28125" style="19" customWidth="1"/>
    <col min="14" max="14" width="51.7109375" style="28" customWidth="1"/>
    <col min="15" max="15" width="11.7109375" style="8" customWidth="1"/>
    <col min="16" max="17" width="11.7109375" style="7" customWidth="1"/>
    <col min="18" max="18" width="12.421875" style="7" bestFit="1" customWidth="1"/>
    <col min="19" max="22" width="9.140625" style="7" customWidth="1"/>
    <col min="23" max="23" width="15.00390625" style="8" customWidth="1"/>
    <col min="24" max="27" width="9.140625" style="7" customWidth="1"/>
    <col min="28" max="28" width="15.421875" style="8" customWidth="1"/>
    <col min="29" max="16384" width="9.140625" style="7" customWidth="1"/>
  </cols>
  <sheetData>
    <row r="1" spans="1:28" s="5" customFormat="1" ht="31.5" customHeight="1">
      <c r="A1" s="61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"/>
      <c r="W1" s="6"/>
      <c r="AB1" s="6"/>
    </row>
    <row r="2" spans="1:14" ht="78" customHeight="1">
      <c r="A2" s="43" t="s">
        <v>9</v>
      </c>
      <c r="B2" s="43" t="s">
        <v>2</v>
      </c>
      <c r="C2" s="65" t="s">
        <v>1</v>
      </c>
      <c r="D2" s="49" t="s">
        <v>15</v>
      </c>
      <c r="E2" s="49"/>
      <c r="F2" s="49" t="s">
        <v>8</v>
      </c>
      <c r="G2" s="49" t="s">
        <v>7</v>
      </c>
      <c r="H2" s="49" t="s">
        <v>16</v>
      </c>
      <c r="I2" s="49" t="s">
        <v>10</v>
      </c>
      <c r="J2" s="49"/>
      <c r="K2" s="49" t="s">
        <v>12</v>
      </c>
      <c r="L2" s="49"/>
      <c r="M2" s="49"/>
      <c r="N2" s="63" t="s">
        <v>4</v>
      </c>
    </row>
    <row r="3" spans="1:14" ht="48.75" customHeight="1">
      <c r="A3" s="56"/>
      <c r="B3" s="56"/>
      <c r="C3" s="66"/>
      <c r="D3" s="49" t="s">
        <v>6</v>
      </c>
      <c r="E3" s="49" t="s">
        <v>0</v>
      </c>
      <c r="F3" s="49"/>
      <c r="G3" s="49"/>
      <c r="H3" s="49"/>
      <c r="I3" s="49" t="s">
        <v>3</v>
      </c>
      <c r="J3" s="49" t="s">
        <v>11</v>
      </c>
      <c r="K3" s="49" t="s">
        <v>14</v>
      </c>
      <c r="L3" s="64" t="s">
        <v>13</v>
      </c>
      <c r="M3" s="64"/>
      <c r="N3" s="63"/>
    </row>
    <row r="4" spans="1:14" ht="72" customHeight="1">
      <c r="A4" s="44"/>
      <c r="B4" s="44"/>
      <c r="C4" s="67"/>
      <c r="D4" s="49"/>
      <c r="E4" s="49"/>
      <c r="F4" s="49"/>
      <c r="G4" s="49"/>
      <c r="H4" s="49"/>
      <c r="I4" s="49"/>
      <c r="J4" s="49"/>
      <c r="K4" s="49"/>
      <c r="L4" s="30" t="s">
        <v>3</v>
      </c>
      <c r="M4" s="30" t="s">
        <v>5</v>
      </c>
      <c r="N4" s="63"/>
    </row>
    <row r="5" spans="1:14" ht="28.5" customHeight="1">
      <c r="A5" s="39" t="s">
        <v>23</v>
      </c>
      <c r="B5" s="39" t="s">
        <v>49</v>
      </c>
      <c r="C5" s="58" t="s">
        <v>37</v>
      </c>
      <c r="D5" s="49">
        <f>Тепло!D10</f>
        <v>43087</v>
      </c>
      <c r="E5" s="49" t="str">
        <f>Тепло!E10</f>
        <v>449-п</v>
      </c>
      <c r="F5" s="24">
        <v>43101</v>
      </c>
      <c r="G5" s="24">
        <v>43281</v>
      </c>
      <c r="H5" s="49"/>
      <c r="I5" s="26">
        <v>22.96</v>
      </c>
      <c r="J5" s="26">
        <f>Тепло!I10</f>
        <v>3430.52</v>
      </c>
      <c r="K5" s="26"/>
      <c r="L5" s="30"/>
      <c r="M5" s="30"/>
      <c r="N5" s="60" t="s">
        <v>27</v>
      </c>
    </row>
    <row r="6" spans="1:14" ht="28.5" customHeight="1">
      <c r="A6" s="40"/>
      <c r="B6" s="40"/>
      <c r="C6" s="59" t="s">
        <v>31</v>
      </c>
      <c r="D6" s="49"/>
      <c r="E6" s="49"/>
      <c r="F6" s="24">
        <v>43282</v>
      </c>
      <c r="G6" s="24">
        <v>43465</v>
      </c>
      <c r="H6" s="49"/>
      <c r="I6" s="26">
        <v>25.61</v>
      </c>
      <c r="J6" s="26">
        <f>Тепло!I11</f>
        <v>3430.52</v>
      </c>
      <c r="K6" s="26"/>
      <c r="L6" s="30"/>
      <c r="M6" s="30"/>
      <c r="N6" s="60"/>
    </row>
    <row r="7" spans="1:14" ht="28.5" customHeight="1">
      <c r="A7" s="40"/>
      <c r="B7" s="40"/>
      <c r="C7" s="59"/>
      <c r="D7" s="49">
        <v>42723</v>
      </c>
      <c r="E7" s="49" t="s">
        <v>47</v>
      </c>
      <c r="F7" s="24">
        <v>43101</v>
      </c>
      <c r="G7" s="24">
        <v>43281</v>
      </c>
      <c r="H7" s="49"/>
      <c r="I7" s="9"/>
      <c r="J7" s="9"/>
      <c r="K7" s="26">
        <v>141.95</v>
      </c>
      <c r="L7" s="30">
        <v>17.7</v>
      </c>
      <c r="M7" s="30">
        <v>2070.83</v>
      </c>
      <c r="N7" s="16"/>
    </row>
    <row r="8" spans="1:28" s="1" customFormat="1" ht="28.5" customHeight="1">
      <c r="A8" s="40"/>
      <c r="B8" s="40"/>
      <c r="C8" s="59"/>
      <c r="D8" s="49"/>
      <c r="E8" s="49"/>
      <c r="F8" s="43">
        <v>43282</v>
      </c>
      <c r="G8" s="43">
        <v>43465</v>
      </c>
      <c r="H8" s="49"/>
      <c r="I8" s="25"/>
      <c r="J8" s="25"/>
      <c r="K8" s="26" t="s">
        <v>22</v>
      </c>
      <c r="L8" s="30">
        <v>18.28</v>
      </c>
      <c r="M8" s="30">
        <v>1956.96</v>
      </c>
      <c r="N8" s="27" t="s">
        <v>39</v>
      </c>
      <c r="O8" s="4"/>
      <c r="W8" s="4"/>
      <c r="AB8" s="4"/>
    </row>
    <row r="9" spans="1:28" s="1" customFormat="1" ht="28.5" customHeight="1">
      <c r="A9" s="40"/>
      <c r="B9" s="40"/>
      <c r="C9" s="59"/>
      <c r="D9" s="49"/>
      <c r="E9" s="49"/>
      <c r="F9" s="56"/>
      <c r="G9" s="56"/>
      <c r="H9" s="49"/>
      <c r="I9" s="25"/>
      <c r="J9" s="25"/>
      <c r="K9" s="26" t="s">
        <v>22</v>
      </c>
      <c r="L9" s="30">
        <f>L8</f>
        <v>18.28</v>
      </c>
      <c r="M9" s="30">
        <v>2143.33</v>
      </c>
      <c r="N9" s="27" t="s">
        <v>40</v>
      </c>
      <c r="O9" s="4"/>
      <c r="W9" s="4"/>
      <c r="AB9" s="4"/>
    </row>
    <row r="10" spans="1:28" s="1" customFormat="1" ht="28.5" customHeight="1">
      <c r="A10" s="40"/>
      <c r="B10" s="40"/>
      <c r="C10" s="59"/>
      <c r="D10" s="49"/>
      <c r="E10" s="49"/>
      <c r="F10" s="56"/>
      <c r="G10" s="56"/>
      <c r="H10" s="49"/>
      <c r="I10" s="25"/>
      <c r="J10" s="25"/>
      <c r="K10" s="26" t="s">
        <v>22</v>
      </c>
      <c r="L10" s="30">
        <f>L8</f>
        <v>18.28</v>
      </c>
      <c r="M10" s="30">
        <v>1824.73</v>
      </c>
      <c r="N10" s="27" t="s">
        <v>41</v>
      </c>
      <c r="O10" s="4"/>
      <c r="W10" s="4"/>
      <c r="AB10" s="4"/>
    </row>
    <row r="11" spans="1:28" s="1" customFormat="1" ht="28.5" customHeight="1">
      <c r="A11" s="40"/>
      <c r="B11" s="40"/>
      <c r="C11" s="59"/>
      <c r="D11" s="49"/>
      <c r="E11" s="49"/>
      <c r="F11" s="56"/>
      <c r="G11" s="56"/>
      <c r="H11" s="49"/>
      <c r="I11" s="25"/>
      <c r="J11" s="25"/>
      <c r="K11" s="26" t="s">
        <v>22</v>
      </c>
      <c r="L11" s="30">
        <f>L8</f>
        <v>18.28</v>
      </c>
      <c r="M11" s="30">
        <v>1956.96</v>
      </c>
      <c r="N11" s="27" t="s">
        <v>42</v>
      </c>
      <c r="O11" s="4"/>
      <c r="W11" s="4"/>
      <c r="AB11" s="4"/>
    </row>
    <row r="12" spans="1:14" ht="28.5" customHeight="1">
      <c r="A12" s="40"/>
      <c r="B12" s="40"/>
      <c r="C12" s="59"/>
      <c r="D12" s="49"/>
      <c r="E12" s="49"/>
      <c r="F12" s="56"/>
      <c r="G12" s="56"/>
      <c r="H12" s="49"/>
      <c r="I12" s="25"/>
      <c r="J12" s="25"/>
      <c r="K12" s="26" t="s">
        <v>22</v>
      </c>
      <c r="L12" s="30">
        <f>L8</f>
        <v>18.28</v>
      </c>
      <c r="M12" s="30">
        <v>2045.91</v>
      </c>
      <c r="N12" s="27" t="s">
        <v>43</v>
      </c>
    </row>
    <row r="13" spans="1:14" ht="28.5" customHeight="1">
      <c r="A13" s="40"/>
      <c r="B13" s="40"/>
      <c r="C13" s="59"/>
      <c r="D13" s="49"/>
      <c r="E13" s="49"/>
      <c r="F13" s="56"/>
      <c r="G13" s="56"/>
      <c r="H13" s="49"/>
      <c r="I13" s="25"/>
      <c r="J13" s="25"/>
      <c r="K13" s="26" t="s">
        <v>22</v>
      </c>
      <c r="L13" s="30">
        <f>L8</f>
        <v>18.28</v>
      </c>
      <c r="M13" s="30">
        <v>2213.61</v>
      </c>
      <c r="N13" s="27" t="s">
        <v>44</v>
      </c>
    </row>
    <row r="14" spans="1:14" ht="28.5" customHeight="1">
      <c r="A14" s="40"/>
      <c r="B14" s="40"/>
      <c r="C14" s="59"/>
      <c r="D14" s="49"/>
      <c r="E14" s="49"/>
      <c r="F14" s="56"/>
      <c r="G14" s="56"/>
      <c r="H14" s="49"/>
      <c r="I14" s="25"/>
      <c r="J14" s="25"/>
      <c r="K14" s="26" t="s">
        <v>22</v>
      </c>
      <c r="L14" s="30">
        <f>L8</f>
        <v>18.28</v>
      </c>
      <c r="M14" s="30">
        <v>1875.42</v>
      </c>
      <c r="N14" s="27" t="s">
        <v>45</v>
      </c>
    </row>
    <row r="15" spans="1:14" ht="28.5" customHeight="1">
      <c r="A15" s="40"/>
      <c r="B15" s="41"/>
      <c r="C15" s="59"/>
      <c r="D15" s="49"/>
      <c r="E15" s="49"/>
      <c r="F15" s="44"/>
      <c r="G15" s="44"/>
      <c r="H15" s="49"/>
      <c r="I15" s="25"/>
      <c r="J15" s="25"/>
      <c r="K15" s="26" t="s">
        <v>22</v>
      </c>
      <c r="L15" s="30">
        <f>L8</f>
        <v>18.28</v>
      </c>
      <c r="M15" s="30">
        <v>2045.91</v>
      </c>
      <c r="N15" s="27" t="s">
        <v>46</v>
      </c>
    </row>
    <row r="16" spans="1:14" ht="61.5" customHeight="1">
      <c r="A16" s="32" t="s">
        <v>23</v>
      </c>
      <c r="B16" s="32" t="s">
        <v>32</v>
      </c>
      <c r="C16" s="40"/>
      <c r="D16" s="35"/>
      <c r="E16" s="35"/>
      <c r="F16" s="24">
        <v>43282</v>
      </c>
      <c r="G16" s="24">
        <v>43465</v>
      </c>
      <c r="H16" s="35"/>
      <c r="I16" s="26">
        <v>26.13</v>
      </c>
      <c r="J16" s="26" t="e">
        <f>Тепло!#REF!</f>
        <v>#REF!</v>
      </c>
      <c r="K16" s="9"/>
      <c r="L16" s="30"/>
      <c r="M16" s="30"/>
      <c r="N16" s="36"/>
    </row>
    <row r="17" spans="1:14" ht="28.5" customHeight="1">
      <c r="A17" s="32"/>
      <c r="B17" s="32"/>
      <c r="C17" s="40"/>
      <c r="D17" s="43">
        <v>42723</v>
      </c>
      <c r="E17" s="43" t="str">
        <f>$E$7</f>
        <v>633-п</v>
      </c>
      <c r="F17" s="24">
        <v>43101</v>
      </c>
      <c r="G17" s="24">
        <v>43281</v>
      </c>
      <c r="H17" s="43"/>
      <c r="I17" s="9"/>
      <c r="J17" s="9"/>
      <c r="K17" s="26">
        <v>136.93</v>
      </c>
      <c r="L17" s="30">
        <v>19.13</v>
      </c>
      <c r="M17" s="30">
        <v>1963.32</v>
      </c>
      <c r="N17" s="16"/>
    </row>
    <row r="18" spans="1:28" s="1" customFormat="1" ht="28.5" customHeight="1">
      <c r="A18" s="32"/>
      <c r="B18" s="32"/>
      <c r="C18" s="40"/>
      <c r="D18" s="56"/>
      <c r="E18" s="56"/>
      <c r="F18" s="43">
        <v>43282</v>
      </c>
      <c r="G18" s="43">
        <v>43465</v>
      </c>
      <c r="H18" s="56"/>
      <c r="I18" s="25"/>
      <c r="J18" s="25"/>
      <c r="K18" s="26" t="s">
        <v>22</v>
      </c>
      <c r="L18" s="30">
        <v>19.76</v>
      </c>
      <c r="M18" s="30">
        <v>1763.62</v>
      </c>
      <c r="N18" s="27" t="s">
        <v>39</v>
      </c>
      <c r="O18" s="4"/>
      <c r="W18" s="4"/>
      <c r="AB18" s="4"/>
    </row>
    <row r="19" spans="1:28" s="1" customFormat="1" ht="28.5" customHeight="1">
      <c r="A19" s="32"/>
      <c r="B19" s="32"/>
      <c r="C19" s="40"/>
      <c r="D19" s="56"/>
      <c r="E19" s="56"/>
      <c r="F19" s="56"/>
      <c r="G19" s="56"/>
      <c r="H19" s="56"/>
      <c r="I19" s="25"/>
      <c r="J19" s="25"/>
      <c r="K19" s="26" t="s">
        <v>22</v>
      </c>
      <c r="L19" s="30">
        <f aca="true" t="shared" si="0" ref="L19:L25">L$18</f>
        <v>19.76</v>
      </c>
      <c r="M19" s="30">
        <v>1931.59</v>
      </c>
      <c r="N19" s="27" t="s">
        <v>40</v>
      </c>
      <c r="O19" s="4"/>
      <c r="W19" s="4"/>
      <c r="AB19" s="4"/>
    </row>
    <row r="20" spans="1:28" s="1" customFormat="1" ht="28.5" customHeight="1">
      <c r="A20" s="32"/>
      <c r="B20" s="32"/>
      <c r="C20" s="40"/>
      <c r="D20" s="56"/>
      <c r="E20" s="56"/>
      <c r="F20" s="56"/>
      <c r="G20" s="56"/>
      <c r="H20" s="56"/>
      <c r="I20" s="25"/>
      <c r="J20" s="25"/>
      <c r="K20" s="26" t="s">
        <v>22</v>
      </c>
      <c r="L20" s="30">
        <f t="shared" si="0"/>
        <v>19.76</v>
      </c>
      <c r="M20" s="30">
        <v>1644.46</v>
      </c>
      <c r="N20" s="27" t="s">
        <v>41</v>
      </c>
      <c r="O20" s="4"/>
      <c r="W20" s="4"/>
      <c r="AB20" s="4"/>
    </row>
    <row r="21" spans="1:28" s="1" customFormat="1" ht="28.5" customHeight="1">
      <c r="A21" s="32"/>
      <c r="B21" s="32"/>
      <c r="C21" s="40"/>
      <c r="D21" s="56"/>
      <c r="E21" s="56"/>
      <c r="F21" s="56"/>
      <c r="G21" s="56"/>
      <c r="H21" s="56"/>
      <c r="I21" s="25"/>
      <c r="J21" s="25"/>
      <c r="K21" s="26" t="s">
        <v>22</v>
      </c>
      <c r="L21" s="30">
        <f t="shared" si="0"/>
        <v>19.76</v>
      </c>
      <c r="M21" s="30">
        <v>1763.62</v>
      </c>
      <c r="N21" s="27" t="s">
        <v>42</v>
      </c>
      <c r="O21" s="4"/>
      <c r="W21" s="4"/>
      <c r="AB21" s="4"/>
    </row>
    <row r="22" spans="1:28" s="1" customFormat="1" ht="28.5" customHeight="1">
      <c r="A22" s="32"/>
      <c r="B22" s="32"/>
      <c r="C22" s="40"/>
      <c r="D22" s="56"/>
      <c r="E22" s="56"/>
      <c r="F22" s="56"/>
      <c r="G22" s="56"/>
      <c r="H22" s="56"/>
      <c r="I22" s="25"/>
      <c r="J22" s="25"/>
      <c r="K22" s="26" t="s">
        <v>22</v>
      </c>
      <c r="L22" s="30">
        <f t="shared" si="0"/>
        <v>19.76</v>
      </c>
      <c r="M22" s="30">
        <v>1843.79</v>
      </c>
      <c r="N22" s="27" t="s">
        <v>43</v>
      </c>
      <c r="O22" s="4"/>
      <c r="W22" s="4"/>
      <c r="AB22" s="4"/>
    </row>
    <row r="23" spans="1:28" s="1" customFormat="1" ht="28.5" customHeight="1">
      <c r="A23" s="32"/>
      <c r="B23" s="32"/>
      <c r="C23" s="40"/>
      <c r="D23" s="56"/>
      <c r="E23" s="56"/>
      <c r="F23" s="56"/>
      <c r="G23" s="56"/>
      <c r="H23" s="56"/>
      <c r="I23" s="25"/>
      <c r="J23" s="25"/>
      <c r="K23" s="26" t="s">
        <v>22</v>
      </c>
      <c r="L23" s="30">
        <f t="shared" si="0"/>
        <v>19.76</v>
      </c>
      <c r="M23" s="30">
        <v>1994.92</v>
      </c>
      <c r="N23" s="27" t="s">
        <v>44</v>
      </c>
      <c r="O23" s="4"/>
      <c r="W23" s="4"/>
      <c r="AB23" s="4"/>
    </row>
    <row r="24" spans="1:14" ht="28.5" customHeight="1">
      <c r="A24" s="32"/>
      <c r="B24" s="32"/>
      <c r="C24" s="40"/>
      <c r="D24" s="56"/>
      <c r="E24" s="56"/>
      <c r="F24" s="56"/>
      <c r="G24" s="56"/>
      <c r="H24" s="56"/>
      <c r="I24" s="25"/>
      <c r="J24" s="25"/>
      <c r="K24" s="26" t="s">
        <v>22</v>
      </c>
      <c r="L24" s="30">
        <f t="shared" si="0"/>
        <v>19.76</v>
      </c>
      <c r="M24" s="30">
        <v>1690.14</v>
      </c>
      <c r="N24" s="27" t="s">
        <v>45</v>
      </c>
    </row>
    <row r="25" spans="1:14" ht="28.5" customHeight="1">
      <c r="A25" s="33"/>
      <c r="B25" s="33"/>
      <c r="C25" s="40"/>
      <c r="D25" s="44"/>
      <c r="E25" s="44"/>
      <c r="F25" s="44"/>
      <c r="G25" s="44"/>
      <c r="H25" s="44"/>
      <c r="I25" s="25"/>
      <c r="J25" s="25"/>
      <c r="K25" s="26" t="s">
        <v>22</v>
      </c>
      <c r="L25" s="30">
        <f t="shared" si="0"/>
        <v>19.76</v>
      </c>
      <c r="M25" s="30">
        <v>1843.79</v>
      </c>
      <c r="N25" s="27" t="s">
        <v>46</v>
      </c>
    </row>
    <row r="26" spans="1:14" ht="28.5" customHeight="1">
      <c r="A26" s="39" t="s">
        <v>23</v>
      </c>
      <c r="B26" s="31" t="s">
        <v>53</v>
      </c>
      <c r="C26" s="40"/>
      <c r="D26" s="43">
        <v>42338</v>
      </c>
      <c r="E26" s="43" t="s">
        <v>36</v>
      </c>
      <c r="F26" s="24">
        <v>43101</v>
      </c>
      <c r="G26" s="24">
        <v>43281</v>
      </c>
      <c r="H26" s="43" t="e">
        <f>#REF!</f>
        <v>#REF!</v>
      </c>
      <c r="I26" s="26" t="e">
        <f>#REF!</f>
        <v>#REF!</v>
      </c>
      <c r="J26" s="26" t="e">
        <f>#REF!</f>
        <v>#REF!</v>
      </c>
      <c r="K26" s="9"/>
      <c r="L26" s="30"/>
      <c r="M26" s="30"/>
      <c r="N26" s="37"/>
    </row>
    <row r="27" spans="1:14" ht="57" customHeight="1">
      <c r="A27" s="40" t="s">
        <v>23</v>
      </c>
      <c r="B27" s="32" t="s">
        <v>32</v>
      </c>
      <c r="C27" s="40"/>
      <c r="D27" s="44"/>
      <c r="E27" s="44"/>
      <c r="F27" s="24">
        <v>43282</v>
      </c>
      <c r="G27" s="24">
        <v>43465</v>
      </c>
      <c r="H27" s="44"/>
      <c r="I27" s="26">
        <f>I16</f>
        <v>26.13</v>
      </c>
      <c r="J27" s="26" t="e">
        <f>J16</f>
        <v>#REF!</v>
      </c>
      <c r="K27" s="9"/>
      <c r="L27" s="30"/>
      <c r="M27" s="30"/>
      <c r="N27" s="55"/>
    </row>
    <row r="28" spans="1:14" ht="28.5" customHeight="1">
      <c r="A28" s="40"/>
      <c r="B28" s="32"/>
      <c r="C28" s="40"/>
      <c r="D28" s="43">
        <v>42723</v>
      </c>
      <c r="E28" s="43" t="str">
        <f>$E$7</f>
        <v>633-п</v>
      </c>
      <c r="F28" s="24">
        <v>43101</v>
      </c>
      <c r="G28" s="24">
        <v>43281</v>
      </c>
      <c r="H28" s="43"/>
      <c r="I28" s="9"/>
      <c r="J28" s="9"/>
      <c r="K28" s="26">
        <f>K17</f>
        <v>136.93</v>
      </c>
      <c r="L28" s="30">
        <f>L17</f>
        <v>19.13</v>
      </c>
      <c r="M28" s="30">
        <f>M17</f>
        <v>1963.32</v>
      </c>
      <c r="N28" s="16"/>
    </row>
    <row r="29" spans="1:28" s="1" customFormat="1" ht="28.5" customHeight="1">
      <c r="A29" s="40"/>
      <c r="B29" s="32"/>
      <c r="C29" s="40"/>
      <c r="D29" s="56"/>
      <c r="E29" s="56"/>
      <c r="F29" s="43">
        <v>43282</v>
      </c>
      <c r="G29" s="43">
        <v>43465</v>
      </c>
      <c r="H29" s="56"/>
      <c r="I29" s="25"/>
      <c r="J29" s="25"/>
      <c r="K29" s="26" t="s">
        <v>22</v>
      </c>
      <c r="L29" s="30">
        <f>L18</f>
        <v>19.76</v>
      </c>
      <c r="M29" s="30">
        <f aca="true" t="shared" si="1" ref="M29:M35">M18</f>
        <v>1763.62</v>
      </c>
      <c r="N29" s="27" t="s">
        <v>39</v>
      </c>
      <c r="O29" s="4"/>
      <c r="W29" s="4"/>
      <c r="AB29" s="4"/>
    </row>
    <row r="30" spans="1:28" s="1" customFormat="1" ht="28.5" customHeight="1">
      <c r="A30" s="40"/>
      <c r="B30" s="32"/>
      <c r="C30" s="40"/>
      <c r="D30" s="56"/>
      <c r="E30" s="56"/>
      <c r="F30" s="56"/>
      <c r="G30" s="56"/>
      <c r="H30" s="56"/>
      <c r="I30" s="25"/>
      <c r="J30" s="25"/>
      <c r="K30" s="26" t="s">
        <v>22</v>
      </c>
      <c r="L30" s="30">
        <f aca="true" t="shared" si="2" ref="L30:L36">L$18</f>
        <v>19.76</v>
      </c>
      <c r="M30" s="30">
        <f t="shared" si="1"/>
        <v>1931.59</v>
      </c>
      <c r="N30" s="27" t="s">
        <v>40</v>
      </c>
      <c r="O30" s="4"/>
      <c r="W30" s="4"/>
      <c r="AB30" s="4"/>
    </row>
    <row r="31" spans="1:28" s="1" customFormat="1" ht="28.5" customHeight="1">
      <c r="A31" s="40"/>
      <c r="B31" s="32"/>
      <c r="C31" s="40"/>
      <c r="D31" s="56"/>
      <c r="E31" s="56"/>
      <c r="F31" s="56"/>
      <c r="G31" s="56"/>
      <c r="H31" s="56"/>
      <c r="I31" s="25"/>
      <c r="J31" s="25"/>
      <c r="K31" s="26" t="s">
        <v>22</v>
      </c>
      <c r="L31" s="30">
        <f t="shared" si="2"/>
        <v>19.76</v>
      </c>
      <c r="M31" s="30">
        <f t="shared" si="1"/>
        <v>1644.46</v>
      </c>
      <c r="N31" s="27" t="s">
        <v>41</v>
      </c>
      <c r="O31" s="4"/>
      <c r="W31" s="4"/>
      <c r="AB31" s="4"/>
    </row>
    <row r="32" spans="1:28" s="1" customFormat="1" ht="28.5" customHeight="1">
      <c r="A32" s="40"/>
      <c r="B32" s="32"/>
      <c r="C32" s="40"/>
      <c r="D32" s="56"/>
      <c r="E32" s="56"/>
      <c r="F32" s="56"/>
      <c r="G32" s="56"/>
      <c r="H32" s="56"/>
      <c r="I32" s="25"/>
      <c r="J32" s="25"/>
      <c r="K32" s="26" t="s">
        <v>22</v>
      </c>
      <c r="L32" s="30">
        <f t="shared" si="2"/>
        <v>19.76</v>
      </c>
      <c r="M32" s="30">
        <f t="shared" si="1"/>
        <v>1763.62</v>
      </c>
      <c r="N32" s="27" t="s">
        <v>42</v>
      </c>
      <c r="O32" s="4"/>
      <c r="W32" s="4"/>
      <c r="AB32" s="4"/>
    </row>
    <row r="33" spans="1:28" s="1" customFormat="1" ht="28.5" customHeight="1">
      <c r="A33" s="40"/>
      <c r="B33" s="32"/>
      <c r="C33" s="40"/>
      <c r="D33" s="56"/>
      <c r="E33" s="56"/>
      <c r="F33" s="56"/>
      <c r="G33" s="56"/>
      <c r="H33" s="56"/>
      <c r="I33" s="25"/>
      <c r="J33" s="25"/>
      <c r="K33" s="26" t="s">
        <v>22</v>
      </c>
      <c r="L33" s="30">
        <f t="shared" si="2"/>
        <v>19.76</v>
      </c>
      <c r="M33" s="30">
        <f t="shared" si="1"/>
        <v>1843.79</v>
      </c>
      <c r="N33" s="27" t="s">
        <v>43</v>
      </c>
      <c r="O33" s="4"/>
      <c r="W33" s="4"/>
      <c r="AB33" s="4"/>
    </row>
    <row r="34" spans="1:28" s="1" customFormat="1" ht="28.5" customHeight="1">
      <c r="A34" s="40"/>
      <c r="B34" s="32"/>
      <c r="C34" s="40"/>
      <c r="D34" s="56"/>
      <c r="E34" s="56"/>
      <c r="F34" s="56"/>
      <c r="G34" s="56"/>
      <c r="H34" s="56"/>
      <c r="I34" s="25"/>
      <c r="J34" s="25"/>
      <c r="K34" s="26" t="s">
        <v>22</v>
      </c>
      <c r="L34" s="30">
        <f t="shared" si="2"/>
        <v>19.76</v>
      </c>
      <c r="M34" s="30">
        <f t="shared" si="1"/>
        <v>1994.92</v>
      </c>
      <c r="N34" s="27" t="s">
        <v>44</v>
      </c>
      <c r="O34" s="4"/>
      <c r="W34" s="4"/>
      <c r="AB34" s="4"/>
    </row>
    <row r="35" spans="1:14" ht="28.5" customHeight="1">
      <c r="A35" s="40"/>
      <c r="B35" s="32"/>
      <c r="C35" s="40"/>
      <c r="D35" s="56"/>
      <c r="E35" s="56"/>
      <c r="F35" s="56"/>
      <c r="G35" s="56"/>
      <c r="H35" s="56"/>
      <c r="I35" s="25"/>
      <c r="J35" s="25"/>
      <c r="K35" s="26" t="s">
        <v>22</v>
      </c>
      <c r="L35" s="30">
        <f t="shared" si="2"/>
        <v>19.76</v>
      </c>
      <c r="M35" s="30">
        <f t="shared" si="1"/>
        <v>1690.14</v>
      </c>
      <c r="N35" s="27" t="s">
        <v>45</v>
      </c>
    </row>
    <row r="36" spans="1:14" ht="28.5" customHeight="1">
      <c r="A36" s="41"/>
      <c r="B36" s="33"/>
      <c r="C36" s="41"/>
      <c r="D36" s="44"/>
      <c r="E36" s="44"/>
      <c r="F36" s="44"/>
      <c r="G36" s="44"/>
      <c r="H36" s="44"/>
      <c r="I36" s="25"/>
      <c r="J36" s="25"/>
      <c r="K36" s="26" t="s">
        <v>22</v>
      </c>
      <c r="L36" s="30">
        <f t="shared" si="2"/>
        <v>19.76</v>
      </c>
      <c r="M36" s="30">
        <f>M25</f>
        <v>1843.79</v>
      </c>
      <c r="N36" s="27" t="s">
        <v>46</v>
      </c>
    </row>
    <row r="37" spans="1:14" ht="28.5" customHeight="1">
      <c r="A37" s="42" t="s">
        <v>23</v>
      </c>
      <c r="B37" s="42" t="s">
        <v>29</v>
      </c>
      <c r="C37" s="57" t="str">
        <f>Тепло!C6</f>
        <v>АО "ГАТЧИНСКИЙ КОМБИКОРМОВЫЙ ЗАВОД"</v>
      </c>
      <c r="D37" s="49">
        <v>42338</v>
      </c>
      <c r="E37" s="49" t="s">
        <v>35</v>
      </c>
      <c r="F37" s="24">
        <v>43101</v>
      </c>
      <c r="G37" s="24">
        <v>43281</v>
      </c>
      <c r="H37" s="49" t="str">
        <f>Тепло!H6</f>
        <v>251-п от 30.11.2017</v>
      </c>
      <c r="I37" s="26">
        <v>17.61</v>
      </c>
      <c r="J37" s="26">
        <f>Тепло!I6</f>
        <v>1297.34</v>
      </c>
      <c r="K37" s="9"/>
      <c r="L37" s="30"/>
      <c r="M37" s="30"/>
      <c r="N37" s="60"/>
    </row>
    <row r="38" spans="1:14" ht="28.5" customHeight="1">
      <c r="A38" s="42" t="s">
        <v>23</v>
      </c>
      <c r="B38" s="42"/>
      <c r="C38" s="57" t="s">
        <v>30</v>
      </c>
      <c r="D38" s="49"/>
      <c r="E38" s="49"/>
      <c r="F38" s="24">
        <v>43282</v>
      </c>
      <c r="G38" s="24">
        <v>43465</v>
      </c>
      <c r="H38" s="49"/>
      <c r="I38" s="26">
        <v>18.28</v>
      </c>
      <c r="J38" s="26">
        <f>Тепло!I7</f>
        <v>1339.18</v>
      </c>
      <c r="K38" s="9"/>
      <c r="L38" s="30"/>
      <c r="M38" s="30"/>
      <c r="N38" s="60"/>
    </row>
    <row r="39" spans="1:14" ht="30.75" customHeight="1">
      <c r="A39" s="42"/>
      <c r="B39" s="42"/>
      <c r="C39" s="57"/>
      <c r="D39" s="49">
        <v>42723</v>
      </c>
      <c r="E39" s="49" t="str">
        <f>$E$7</f>
        <v>633-п</v>
      </c>
      <c r="F39" s="24">
        <v>43101</v>
      </c>
      <c r="G39" s="24">
        <v>43281</v>
      </c>
      <c r="H39" s="49"/>
      <c r="I39" s="9"/>
      <c r="J39" s="9"/>
      <c r="K39" s="26">
        <v>106.26</v>
      </c>
      <c r="L39" s="30">
        <v>19.14</v>
      </c>
      <c r="M39" s="30">
        <v>1451.99</v>
      </c>
      <c r="N39" s="16"/>
    </row>
    <row r="40" spans="1:28" s="1" customFormat="1" ht="28.5" customHeight="1">
      <c r="A40" s="42"/>
      <c r="B40" s="42"/>
      <c r="C40" s="57"/>
      <c r="D40" s="49"/>
      <c r="E40" s="49"/>
      <c r="F40" s="43">
        <v>43282</v>
      </c>
      <c r="G40" s="43">
        <v>43465</v>
      </c>
      <c r="H40" s="49"/>
      <c r="I40" s="25"/>
      <c r="J40" s="25"/>
      <c r="K40" s="26" t="s">
        <v>22</v>
      </c>
      <c r="L40" s="30">
        <v>19.77</v>
      </c>
      <c r="M40" s="30">
        <v>1304.35</v>
      </c>
      <c r="N40" s="27" t="s">
        <v>39</v>
      </c>
      <c r="O40" s="4"/>
      <c r="W40" s="4"/>
      <c r="AB40" s="4"/>
    </row>
    <row r="41" spans="1:28" s="1" customFormat="1" ht="28.5" customHeight="1">
      <c r="A41" s="42"/>
      <c r="B41" s="42"/>
      <c r="C41" s="57"/>
      <c r="D41" s="49"/>
      <c r="E41" s="49"/>
      <c r="F41" s="56"/>
      <c r="G41" s="56"/>
      <c r="H41" s="49"/>
      <c r="I41" s="25"/>
      <c r="J41" s="25"/>
      <c r="K41" s="26" t="s">
        <v>22</v>
      </c>
      <c r="L41" s="30">
        <f>$L$40</f>
        <v>19.77</v>
      </c>
      <c r="M41" s="30">
        <v>1428.57</v>
      </c>
      <c r="N41" s="27" t="s">
        <v>40</v>
      </c>
      <c r="O41" s="4"/>
      <c r="W41" s="4"/>
      <c r="AB41" s="4"/>
    </row>
    <row r="42" spans="1:28" s="1" customFormat="1" ht="28.5" customHeight="1">
      <c r="A42" s="42"/>
      <c r="B42" s="42"/>
      <c r="C42" s="57"/>
      <c r="D42" s="49"/>
      <c r="E42" s="49"/>
      <c r="F42" s="56"/>
      <c r="G42" s="56"/>
      <c r="H42" s="49"/>
      <c r="I42" s="25"/>
      <c r="J42" s="25"/>
      <c r="K42" s="26" t="s">
        <v>22</v>
      </c>
      <c r="L42" s="30">
        <f aca="true" t="shared" si="3" ref="L42:L47">$L$40</f>
        <v>19.77</v>
      </c>
      <c r="M42" s="30">
        <v>1216.22</v>
      </c>
      <c r="N42" s="27" t="s">
        <v>41</v>
      </c>
      <c r="O42" s="4"/>
      <c r="W42" s="4"/>
      <c r="AB42" s="4"/>
    </row>
    <row r="43" spans="1:28" s="1" customFormat="1" ht="28.5" customHeight="1">
      <c r="A43" s="42"/>
      <c r="B43" s="42"/>
      <c r="C43" s="57"/>
      <c r="D43" s="49"/>
      <c r="E43" s="49"/>
      <c r="F43" s="56"/>
      <c r="G43" s="56"/>
      <c r="H43" s="49"/>
      <c r="I43" s="25"/>
      <c r="J43" s="25"/>
      <c r="K43" s="26" t="s">
        <v>22</v>
      </c>
      <c r="L43" s="30">
        <f t="shared" si="3"/>
        <v>19.77</v>
      </c>
      <c r="M43" s="30">
        <v>1304.35</v>
      </c>
      <c r="N43" s="27" t="s">
        <v>42</v>
      </c>
      <c r="O43" s="4"/>
      <c r="W43" s="4"/>
      <c r="AB43" s="4"/>
    </row>
    <row r="44" spans="1:28" s="1" customFormat="1" ht="28.5" customHeight="1">
      <c r="A44" s="42"/>
      <c r="B44" s="42"/>
      <c r="C44" s="57"/>
      <c r="D44" s="49"/>
      <c r="E44" s="49"/>
      <c r="F44" s="56"/>
      <c r="G44" s="56"/>
      <c r="H44" s="49"/>
      <c r="I44" s="25"/>
      <c r="J44" s="25"/>
      <c r="K44" s="26" t="s">
        <v>22</v>
      </c>
      <c r="L44" s="30">
        <f t="shared" si="3"/>
        <v>19.77</v>
      </c>
      <c r="M44" s="30">
        <v>1363.64</v>
      </c>
      <c r="N44" s="27" t="s">
        <v>43</v>
      </c>
      <c r="O44" s="4"/>
      <c r="W44" s="4"/>
      <c r="AB44" s="4"/>
    </row>
    <row r="45" spans="1:28" s="1" customFormat="1" ht="28.5" customHeight="1">
      <c r="A45" s="42"/>
      <c r="B45" s="42"/>
      <c r="C45" s="57"/>
      <c r="D45" s="49"/>
      <c r="E45" s="49"/>
      <c r="F45" s="56"/>
      <c r="G45" s="56"/>
      <c r="H45" s="49"/>
      <c r="I45" s="25"/>
      <c r="J45" s="25"/>
      <c r="K45" s="26" t="s">
        <v>22</v>
      </c>
      <c r="L45" s="30">
        <f t="shared" si="3"/>
        <v>19.77</v>
      </c>
      <c r="M45" s="30">
        <v>1475.41</v>
      </c>
      <c r="N45" s="27" t="s">
        <v>44</v>
      </c>
      <c r="O45" s="4"/>
      <c r="W45" s="4"/>
      <c r="AB45" s="4"/>
    </row>
    <row r="46" spans="1:28" s="1" customFormat="1" ht="28.5" customHeight="1">
      <c r="A46" s="42"/>
      <c r="B46" s="42"/>
      <c r="C46" s="57"/>
      <c r="D46" s="49"/>
      <c r="E46" s="49"/>
      <c r="F46" s="56"/>
      <c r="G46" s="56"/>
      <c r="H46" s="49"/>
      <c r="I46" s="25"/>
      <c r="J46" s="25"/>
      <c r="K46" s="26" t="s">
        <v>22</v>
      </c>
      <c r="L46" s="30">
        <f t="shared" si="3"/>
        <v>19.77</v>
      </c>
      <c r="M46" s="30">
        <v>1250</v>
      </c>
      <c r="N46" s="27" t="s">
        <v>45</v>
      </c>
      <c r="O46" s="4"/>
      <c r="W46" s="4"/>
      <c r="AB46" s="4"/>
    </row>
    <row r="47" spans="1:28" s="1" customFormat="1" ht="28.5" customHeight="1">
      <c r="A47" s="42"/>
      <c r="B47" s="42"/>
      <c r="C47" s="57"/>
      <c r="D47" s="49"/>
      <c r="E47" s="49"/>
      <c r="F47" s="44"/>
      <c r="G47" s="44"/>
      <c r="H47" s="49"/>
      <c r="I47" s="25"/>
      <c r="J47" s="25"/>
      <c r="K47" s="26" t="s">
        <v>22</v>
      </c>
      <c r="L47" s="30">
        <f t="shared" si="3"/>
        <v>19.77</v>
      </c>
      <c r="M47" s="30">
        <v>1363.64</v>
      </c>
      <c r="N47" s="27" t="s">
        <v>46</v>
      </c>
      <c r="O47" s="4"/>
      <c r="W47" s="4"/>
      <c r="AB47" s="4"/>
    </row>
  </sheetData>
  <sheetProtection/>
  <autoFilter ref="A4:AB47"/>
  <mergeCells count="57">
    <mergeCell ref="N5:N6"/>
    <mergeCell ref="N37:N38"/>
    <mergeCell ref="A1:N1"/>
    <mergeCell ref="G2:G4"/>
    <mergeCell ref="H37:H38"/>
    <mergeCell ref="N2:N4"/>
    <mergeCell ref="H2:H4"/>
    <mergeCell ref="F2:F4"/>
    <mergeCell ref="I2:J2"/>
    <mergeCell ref="K2:M2"/>
    <mergeCell ref="I3:I4"/>
    <mergeCell ref="J3:J4"/>
    <mergeCell ref="K3:K4"/>
    <mergeCell ref="L3:M3"/>
    <mergeCell ref="A2:A4"/>
    <mergeCell ref="C2:C4"/>
    <mergeCell ref="H39:H47"/>
    <mergeCell ref="H5:H6"/>
    <mergeCell ref="D17:D25"/>
    <mergeCell ref="B37:B47"/>
    <mergeCell ref="E39:E47"/>
    <mergeCell ref="C37:C47"/>
    <mergeCell ref="C5:C15"/>
    <mergeCell ref="F8:F15"/>
    <mergeCell ref="G8:G15"/>
    <mergeCell ref="G18:G25"/>
    <mergeCell ref="D39:D47"/>
    <mergeCell ref="G40:G47"/>
    <mergeCell ref="H26:H27"/>
    <mergeCell ref="H17:H25"/>
    <mergeCell ref="H7:H15"/>
    <mergeCell ref="D2:E2"/>
    <mergeCell ref="B2:B4"/>
    <mergeCell ref="D3:D4"/>
    <mergeCell ref="E3:E4"/>
    <mergeCell ref="F40:F47"/>
    <mergeCell ref="F18:F25"/>
    <mergeCell ref="A37:A47"/>
    <mergeCell ref="D5:D6"/>
    <mergeCell ref="E5:E6"/>
    <mergeCell ref="D7:D15"/>
    <mergeCell ref="E7:E15"/>
    <mergeCell ref="B5:B15"/>
    <mergeCell ref="D37:D38"/>
    <mergeCell ref="E37:E38"/>
    <mergeCell ref="A5:A15"/>
    <mergeCell ref="A26:A36"/>
    <mergeCell ref="D26:D27"/>
    <mergeCell ref="E26:E27"/>
    <mergeCell ref="C16:C36"/>
    <mergeCell ref="E17:E25"/>
    <mergeCell ref="N26:N27"/>
    <mergeCell ref="D28:D36"/>
    <mergeCell ref="E28:E36"/>
    <mergeCell ref="H28:H36"/>
    <mergeCell ref="F29:F36"/>
    <mergeCell ref="G29:G36"/>
  </mergeCells>
  <printOptions/>
  <pageMargins left="0.6299212598425197" right="0.03937007874015748" top="0.5511811023622047" bottom="0.5511811023622047" header="0.31496062992125984" footer="0.31496062992125984"/>
  <pageSetup fitToHeight="16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2017-05-10T12:26:16Z</cp:lastPrinted>
  <dcterms:created xsi:type="dcterms:W3CDTF">2014-08-19T10:12:38Z</dcterms:created>
  <dcterms:modified xsi:type="dcterms:W3CDTF">2018-05-14T11:40:59Z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