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7" firstSheet="3" activeTab="8"/>
  </bookViews>
  <sheets>
    <sheet name="Деловая" sheetId="1" r:id="rId1"/>
    <sheet name="30 лет Победы 5" sheetId="2" r:id="rId2"/>
    <sheet name="Победы 2-7" sheetId="3" r:id="rId3"/>
    <sheet name="Победы 10" sheetId="4" r:id="rId4"/>
    <sheet name="Победы 11 двор" sheetId="5" r:id="rId5"/>
    <sheet name="Победы 11 обществ" sheetId="6" r:id="rId6"/>
    <sheet name="Победы 15" sheetId="7" r:id="rId7"/>
    <sheet name="Победы 17-19" sheetId="8" r:id="rId8"/>
    <sheet name="Киевское 79а" sheetId="9" r:id="rId9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48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9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9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84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9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107" authorId="0">
      <text>
        <r>
          <rPr>
            <sz val="8"/>
            <rFont val="Tahoma"/>
            <family val="2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6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46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2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73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88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97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113" authorId="0">
      <text>
        <r>
          <rPr>
            <sz val="8"/>
            <rFont val="Tahoma"/>
            <family val="2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4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4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74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89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107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118" authorId="0">
      <text>
        <r>
          <rPr>
            <sz val="8"/>
            <rFont val="Tahoma"/>
            <family val="2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43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0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0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70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86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96" authorId="0">
      <text>
        <r>
          <rPr>
            <sz val="8"/>
            <rFont val="Tahoma"/>
            <family val="2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43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0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0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9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87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97" authorId="0">
      <text>
        <r>
          <rPr>
            <sz val="8"/>
            <rFont val="Tahoma"/>
            <family val="2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43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0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9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71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78" authorId="0">
      <text>
        <r>
          <rPr>
            <sz val="8"/>
            <rFont val="Tahoma"/>
            <family val="2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34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42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2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9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6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73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80" authorId="0">
      <text>
        <r>
          <rPr>
            <sz val="8"/>
            <rFont val="Tahoma"/>
            <family val="2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44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2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9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6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72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81" authorId="0">
      <text>
        <r>
          <rPr>
            <sz val="8"/>
            <rFont val="Tahoma"/>
            <family val="2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43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1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58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65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72" authorId="0">
      <text>
        <r>
          <rPr>
            <sz val="8"/>
            <rFont val="Tahoma"/>
            <family val="2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  <comment ref="B80" authorId="0">
      <text>
        <r>
          <rPr>
            <sz val="8"/>
            <rFont val="Tahoma"/>
            <family val="2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rFont val="Tahoma"/>
            <family val="2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<sst xmlns="http://schemas.openxmlformats.org/spreadsheetml/2006/main" count="2548" uniqueCount="301">
  <si>
    <t>УТВЕРЖДАЮ</t>
  </si>
  <si>
    <t>глава администрации</t>
  </si>
  <si>
    <t>Паспорт благоустройства</t>
  </si>
  <si>
    <t>дворовой территории</t>
  </si>
  <si>
    <t>муниципального образования</t>
  </si>
  <si>
    <t>№</t>
  </si>
  <si>
    <t>дата</t>
  </si>
  <si>
    <t>Адрес территории:</t>
  </si>
  <si>
    <t>Общая площадь:</t>
  </si>
  <si>
    <t>Численность населения:</t>
  </si>
  <si>
    <t>от 0 до 7 лет</t>
  </si>
  <si>
    <t>от 7 до 14 лет</t>
  </si>
  <si>
    <t>старше 14 лет</t>
  </si>
  <si>
    <t>пенсионеры</t>
  </si>
  <si>
    <t>Возрастной состав:</t>
  </si>
  <si>
    <t>Минимальный перечень видов работ по благоустройству</t>
  </si>
  <si>
    <t>Дворовые проезды</t>
  </si>
  <si>
    <t>№
п/п</t>
  </si>
  <si>
    <t>Наименование
элемента</t>
  </si>
  <si>
    <t>Характеристика 1
(тип, вид)</t>
  </si>
  <si>
    <t>Характеристика 2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</si>
  <si>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</si>
  <si>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</si>
  <si>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</si>
  <si>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Количество, размер единицы</t>
  </si>
  <si>
    <t>Комментарии</t>
  </si>
  <si>
    <t>Дополнительный перечень видов работ по благоустройству</t>
  </si>
  <si>
    <t>озеленение</t>
  </si>
  <si>
    <t>Газон</t>
  </si>
  <si>
    <t>Характеристика 1
(тип, вид, покрытие)</t>
  </si>
  <si>
    <t>Характеристика 2
(тип2, материал)</t>
  </si>
  <si>
    <t>дорожки и линейные объекты</t>
  </si>
  <si>
    <t>Характеристика 2
(тип,вид, материал)</t>
  </si>
  <si>
    <t>Характеристика 3
(тип, вид, количество)</t>
  </si>
  <si>
    <t>плоскостные сооружения</t>
  </si>
  <si>
    <t>малые архитектурные формы</t>
  </si>
  <si>
    <t>другое</t>
  </si>
  <si>
    <t>строения, сооружения</t>
  </si>
  <si>
    <t>Нежилое некапитальное</t>
  </si>
  <si>
    <t>Год постройки</t>
  </si>
  <si>
    <t>Ремонт, строительство, реконструкция</t>
  </si>
  <si>
    <t>Наименование
раздела</t>
  </si>
  <si>
    <t>Мероприятие</t>
  </si>
  <si>
    <t>Единица измерения</t>
  </si>
  <si>
    <t>Количество</t>
  </si>
  <si>
    <t>Минимальный перечень</t>
  </si>
  <si>
    <t>Автомобильная парковка</t>
  </si>
  <si>
    <t>Косметический ремонт</t>
  </si>
  <si>
    <t>_____________ М.В.Бычинина</t>
  </si>
  <si>
    <t>Большеколпанское сельское поселение</t>
  </si>
  <si>
    <t>ведущий специалист по вопросам территториального планирования Гузь Н.В.</t>
  </si>
  <si>
    <t>Площадь, кв.м.</t>
  </si>
  <si>
    <t>Покрытие</t>
  </si>
  <si>
    <t>Нет характеристик</t>
  </si>
  <si>
    <t>Состояние</t>
  </si>
  <si>
    <t>Ширина проезда, м</t>
  </si>
  <si>
    <t>асфальтовое</t>
  </si>
  <si>
    <t>Дворовый проезд</t>
  </si>
  <si>
    <t>Ограждение</t>
  </si>
  <si>
    <t>металл</t>
  </si>
  <si>
    <t>Материал</t>
  </si>
  <si>
    <t>бетон</t>
  </si>
  <si>
    <t>дерево</t>
  </si>
  <si>
    <t>травяной</t>
  </si>
  <si>
    <t>Состав травосмеси</t>
  </si>
  <si>
    <t>злаковые травы</t>
  </si>
  <si>
    <t>хорошее</t>
  </si>
  <si>
    <t>ул.Деловая</t>
  </si>
  <si>
    <t>грунтовое</t>
  </si>
  <si>
    <t>отсутствует</t>
  </si>
  <si>
    <t>неудовлетворительное</t>
  </si>
  <si>
    <t>Требуется проектирование и строительство проезда</t>
  </si>
  <si>
    <t>улица Деловая</t>
  </si>
  <si>
    <t>твёрдое</t>
  </si>
  <si>
    <t>щебень</t>
  </si>
  <si>
    <t>удволетворительное</t>
  </si>
  <si>
    <t>требуется асфальтирование</t>
  </si>
  <si>
    <t>Отсутствует</t>
  </si>
  <si>
    <t>Отсутствуют</t>
  </si>
  <si>
    <t>Требуются проектирование и работы</t>
  </si>
  <si>
    <t>Тип</t>
  </si>
  <si>
    <t>Площадь, кв.м</t>
  </si>
  <si>
    <t>Размер, м</t>
  </si>
  <si>
    <t>Перепад высот, м</t>
  </si>
  <si>
    <t>Требуются проектирование и установка</t>
  </si>
  <si>
    <t>Количество парковочных мест, ед.</t>
  </si>
  <si>
    <t>Площадь, кв. м</t>
  </si>
  <si>
    <t>Количество, ед.</t>
  </si>
  <si>
    <t>Люки подземных коммуникаций</t>
  </si>
  <si>
    <t>водоснабжение</t>
  </si>
  <si>
    <t>Коммунальные системы Гатчинского района</t>
  </si>
  <si>
    <t>Опоры ВЛ</t>
  </si>
  <si>
    <t>Наименование сетей</t>
  </si>
  <si>
    <t>холодное водоснабжение</t>
  </si>
  <si>
    <t>дерево, железобетон</t>
  </si>
  <si>
    <t>ВЛ-0,4 кВ</t>
  </si>
  <si>
    <t>Ленэнерго</t>
  </si>
  <si>
    <t>высоковольтная линия электропередач</t>
  </si>
  <si>
    <t>Сараи</t>
  </si>
  <si>
    <t>деревянные</t>
  </si>
  <si>
    <t>1977</t>
  </si>
  <si>
    <t>Комметарии</t>
  </si>
  <si>
    <t>Ветхие</t>
  </si>
  <si>
    <t>Подлежат сносу</t>
  </si>
  <si>
    <t>Итого</t>
  </si>
  <si>
    <t>Дополнительный перечень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</si>
  <si>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</si>
  <si>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Дорожки и линейные объекты</t>
  </si>
  <si>
    <t>Малые архитектурные формы</t>
  </si>
  <si>
    <t>Другое</t>
  </si>
  <si>
    <t>Х</t>
  </si>
  <si>
    <t>велодорожка</t>
  </si>
  <si>
    <t>удовлетворительное</t>
  </si>
  <si>
    <t>забор</t>
  </si>
  <si>
    <t>канадский клён</t>
  </si>
  <si>
    <t>липа</t>
  </si>
  <si>
    <t>дуб</t>
  </si>
  <si>
    <t>Дерево</t>
  </si>
  <si>
    <t>Тротуар</t>
  </si>
  <si>
    <t>Имеется</t>
  </si>
  <si>
    <t>Требуется ремонт</t>
  </si>
  <si>
    <t>Посев</t>
  </si>
  <si>
    <t>установка</t>
  </si>
  <si>
    <t>шт</t>
  </si>
  <si>
    <t>1259 кв.м.</t>
  </si>
  <si>
    <t>вокруг площадки</t>
  </si>
  <si>
    <t>газон</t>
  </si>
  <si>
    <t>кв.м.</t>
  </si>
  <si>
    <t>деревья</t>
  </si>
  <si>
    <t>сосна</t>
  </si>
  <si>
    <t>шт.</t>
  </si>
  <si>
    <t>рябина</t>
  </si>
  <si>
    <t>яблоня</t>
  </si>
  <si>
    <t>берёза</t>
  </si>
  <si>
    <t>шиповник</t>
  </si>
  <si>
    <t>кустарник</t>
  </si>
  <si>
    <t>американский клён</t>
  </si>
  <si>
    <t>каштан</t>
  </si>
  <si>
    <t>Требуются работы по благоустройству и содержанию (текущий ремонт)</t>
  </si>
  <si>
    <t>отсутствуют</t>
  </si>
  <si>
    <t>оборудование</t>
  </si>
  <si>
    <t>беседка</t>
  </si>
  <si>
    <t>горка</t>
  </si>
  <si>
    <t>скат</t>
  </si>
  <si>
    <t>песочница</t>
  </si>
  <si>
    <t>качель</t>
  </si>
  <si>
    <t>"груша"</t>
  </si>
  <si>
    <t>металл-дерево</t>
  </si>
  <si>
    <t>балансир</t>
  </si>
  <si>
    <t>ножка металл</t>
  </si>
  <si>
    <t>пружинка</t>
  </si>
  <si>
    <t>"лошадка"</t>
  </si>
  <si>
    <t>карусель</t>
  </si>
  <si>
    <t>скамейка</t>
  </si>
  <si>
    <t>урна</t>
  </si>
  <si>
    <t>лесенка</t>
  </si>
  <si>
    <t>ограждение</t>
  </si>
  <si>
    <t>фигура Слон</t>
  </si>
  <si>
    <t>информационная доска</t>
  </si>
  <si>
    <t>железобетон</t>
  </si>
  <si>
    <t>инженерные сети</t>
  </si>
  <si>
    <t>общественной территории</t>
  </si>
  <si>
    <t>ведущий специалист по вопросам территориального планирования Гузь Н.В.</t>
  </si>
  <si>
    <t>строительство</t>
  </si>
  <si>
    <t>Деревья</t>
  </si>
  <si>
    <t>Цена, тыс.руб.</t>
  </si>
  <si>
    <t>бордюр</t>
  </si>
  <si>
    <t>800 кв.м.</t>
  </si>
  <si>
    <t>многолетний</t>
  </si>
  <si>
    <t>злаковые</t>
  </si>
  <si>
    <t>Липа</t>
  </si>
  <si>
    <t>шорошее</t>
  </si>
  <si>
    <t>вяз</t>
  </si>
  <si>
    <t>спил</t>
  </si>
  <si>
    <t>Дуб</t>
  </si>
  <si>
    <t>частичный спил веток</t>
  </si>
  <si>
    <t>посев</t>
  </si>
  <si>
    <t>тротуар</t>
  </si>
  <si>
    <t>ул.30 лет Победы, дом 2 - 7</t>
  </si>
  <si>
    <t>ул.30 лет Победы, дом 5</t>
  </si>
  <si>
    <t>Количество подъездов</t>
  </si>
  <si>
    <t>Составитель паспорта</t>
  </si>
  <si>
    <t>Представитель заинтересованных лиц</t>
  </si>
  <si>
    <t>(подпись)</t>
  </si>
  <si>
    <t>(ФИО)</t>
  </si>
  <si>
    <t>многолетние травы</t>
  </si>
  <si>
    <t>Требуются проектирование и строительство</t>
  </si>
  <si>
    <t>2300 кв.м.</t>
  </si>
  <si>
    <t>скамейки</t>
  </si>
  <si>
    <t>посадка</t>
  </si>
  <si>
    <t>Киевское шоссе, 79а</t>
  </si>
  <si>
    <t>ведущий спеицалист по вопросам территориального планирования Гузь Н.В.</t>
  </si>
  <si>
    <t>Требуется благоустройство</t>
  </si>
  <si>
    <t>Кустарник</t>
  </si>
  <si>
    <t>Требуется ликвидация</t>
  </si>
  <si>
    <t>Коммунальные системы Гатчинского района, Ростелеком</t>
  </si>
  <si>
    <t>тепло- и водоснабжение, канализация, связь</t>
  </si>
  <si>
    <t>Организация</t>
  </si>
  <si>
    <t>1800 кв.м.</t>
  </si>
  <si>
    <t>ул.30 лет Победы, дом 17 и дом 19</t>
  </si>
  <si>
    <t>2800 кв.м.</t>
  </si>
  <si>
    <t>Необходим посев</t>
  </si>
  <si>
    <t>сосны</t>
  </si>
  <si>
    <t>клён канадский</t>
  </si>
  <si>
    <t>ул.30 лет Победы, дом 10</t>
  </si>
  <si>
    <t>2500 кв.м.</t>
  </si>
  <si>
    <t>щебёночное</t>
  </si>
  <si>
    <t>Штук</t>
  </si>
  <si>
    <t>Инженерные сети</t>
  </si>
  <si>
    <t>Асфальтирование</t>
  </si>
  <si>
    <t>Скамейки</t>
  </si>
  <si>
    <t>ул.30 лет Победы, дом 11</t>
  </si>
  <si>
    <t>Требуется посев</t>
  </si>
  <si>
    <t>Требуется спил</t>
  </si>
  <si>
    <t>Тополь</t>
  </si>
  <si>
    <t>Детская площадка</t>
  </si>
  <si>
    <t>Фигура</t>
  </si>
  <si>
    <t>Осёл</t>
  </si>
  <si>
    <t>Скамейка</t>
  </si>
  <si>
    <t>деревянная</t>
  </si>
  <si>
    <t>Урна</t>
  </si>
  <si>
    <t>Комплекс</t>
  </si>
  <si>
    <t>дерево\металл</t>
  </si>
  <si>
    <t>3 качели</t>
  </si>
  <si>
    <t>Лесенка</t>
  </si>
  <si>
    <t>Качель</t>
  </si>
  <si>
    <t>Забор</t>
  </si>
  <si>
    <t>Беседка</t>
  </si>
  <si>
    <t>Песочница</t>
  </si>
  <si>
    <t>Лазалка</t>
  </si>
  <si>
    <t>Карусель</t>
  </si>
  <si>
    <t>Балансир</t>
  </si>
  <si>
    <t>тепло-, водоснабжение, канализация</t>
  </si>
  <si>
    <t>водопровод, канализация</t>
  </si>
  <si>
    <t>Гаражи</t>
  </si>
  <si>
    <t>Некапитальные</t>
  </si>
  <si>
    <t>автомобильные</t>
  </si>
  <si>
    <t>ул.30 лет Победы, дом 15</t>
  </si>
  <si>
    <t>бюрдюр</t>
  </si>
  <si>
    <t>Ландшафт</t>
  </si>
  <si>
    <t>Требуется пересев</t>
  </si>
  <si>
    <t>тополь</t>
  </si>
  <si>
    <t>сирень</t>
  </si>
  <si>
    <t>Ориентировочная стоимость за единицу, руб.</t>
  </si>
  <si>
    <t>Строительство</t>
  </si>
  <si>
    <t>Песок</t>
  </si>
  <si>
    <t>Площадка для выгула и дрессировки собак "МУХТАР"</t>
  </si>
  <si>
    <t>Пошаговая дорожка</t>
  </si>
  <si>
    <t>Бетонные плитки 50х50</t>
  </si>
  <si>
    <t>сетка рабица</t>
  </si>
  <si>
    <t>Калитка</t>
  </si>
  <si>
    <t>Свительники светодиодные</t>
  </si>
  <si>
    <t>Высота - 8 м</t>
  </si>
  <si>
    <t>Скамья с привязью</t>
  </si>
  <si>
    <t>Информационный стенд</t>
  </si>
  <si>
    <t>Трамплин</t>
  </si>
  <si>
    <t>Змейка</t>
  </si>
  <si>
    <t>Лестница</t>
  </si>
  <si>
    <t>Горка</t>
  </si>
  <si>
    <t>Тоннель</t>
  </si>
  <si>
    <t>Барьеры</t>
  </si>
  <si>
    <t>малый, средний и большой</t>
  </si>
  <si>
    <t>Бум</t>
  </si>
  <si>
    <t>Открытый</t>
  </si>
  <si>
    <t>Строительство, реконструкция</t>
  </si>
  <si>
    <t>Светильники светодиодные</t>
  </si>
  <si>
    <t>спил и корчевание</t>
  </si>
  <si>
    <t>информационный стенд</t>
  </si>
  <si>
    <t>Стоимость, тыс.руб.</t>
  </si>
  <si>
    <t>Ориентировочная стоимость за единицу (цена), руб.</t>
  </si>
  <si>
    <t>м2</t>
  </si>
  <si>
    <t>пошаговая дорожка</t>
  </si>
  <si>
    <t>светодиодные светильники</t>
  </si>
  <si>
    <t>бордюр тротуарный</t>
  </si>
  <si>
    <t>Турник</t>
  </si>
  <si>
    <t>Брусья параллельные</t>
  </si>
  <si>
    <t>Бревно гимнастическое</t>
  </si>
  <si>
    <t>Перекладина с кольцами</t>
  </si>
  <si>
    <t>Скамья с упором</t>
  </si>
  <si>
    <t>Спортивная площадка</t>
  </si>
  <si>
    <t>Рукоход однопролётный</t>
  </si>
  <si>
    <t>Тренажёр лабиринт</t>
  </si>
  <si>
    <t>Резиновое покрытие</t>
  </si>
  <si>
    <t>1500 кв.м.</t>
  </si>
  <si>
    <t>Скамья</t>
  </si>
  <si>
    <t>Бордюр тротуарный</t>
  </si>
  <si>
    <t>куб.м.</t>
  </si>
  <si>
    <t>борщевик Сосновского</t>
  </si>
  <si>
    <t>качели</t>
  </si>
  <si>
    <t>асфальтирование</t>
  </si>
  <si>
    <t>2/2</t>
  </si>
  <si>
    <t>2/3</t>
  </si>
  <si>
    <t>2/1</t>
  </si>
  <si>
    <t>1400 кв.м.</t>
  </si>
  <si>
    <t>клумба</t>
  </si>
  <si>
    <t>Теневая вернада</t>
  </si>
  <si>
    <t>Игоровой комплекс</t>
  </si>
  <si>
    <t>Клумба</t>
  </si>
  <si>
    <t>Качели для взрослых</t>
  </si>
  <si>
    <t>Замена устаревшего оборудования</t>
  </si>
  <si>
    <t>комплекс оборудования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</si>
</sst>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2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ashDot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60" fillId="0" borderId="0" xfId="0" applyFont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61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0" borderId="0" xfId="0" applyFont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62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0" fontId="64" fillId="33" borderId="0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4" fontId="65" fillId="34" borderId="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64" fillId="33" borderId="0" xfId="0" applyFont="1" applyFill="1" applyAlignment="1">
      <alignment vertical="center"/>
    </xf>
    <xf numFmtId="0" fontId="64" fillId="33" borderId="0" xfId="0" applyFont="1" applyFill="1" applyAlignment="1">
      <alignment horizontal="center"/>
    </xf>
    <xf numFmtId="0" fontId="66" fillId="0" borderId="17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Border="1" applyAlignment="1">
      <alignment vertical="center"/>
    </xf>
    <xf numFmtId="0" fontId="67" fillId="33" borderId="0" xfId="0" applyFont="1" applyFill="1" applyAlignment="1">
      <alignment horizontal="center" vertical="top"/>
    </xf>
    <xf numFmtId="0" fontId="65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68" fillId="0" borderId="0" xfId="0" applyFont="1" applyAlignment="1">
      <alignment vertical="center"/>
    </xf>
    <xf numFmtId="0" fontId="70" fillId="25" borderId="17" xfId="0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right" vertical="center"/>
    </xf>
    <xf numFmtId="0" fontId="71" fillId="34" borderId="2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1" fillId="34" borderId="0" xfId="0" applyFont="1" applyFill="1" applyBorder="1" applyAlignment="1">
      <alignment horizontal="center"/>
    </xf>
    <xf numFmtId="4" fontId="71" fillId="0" borderId="17" xfId="0" applyNumberFormat="1" applyFont="1" applyBorder="1" applyAlignment="1">
      <alignment horizontal="center" vertical="center"/>
    </xf>
    <xf numFmtId="0" fontId="74" fillId="34" borderId="18" xfId="0" applyFont="1" applyFill="1" applyBorder="1" applyAlignment="1">
      <alignment horizontal="center" vertical="center"/>
    </xf>
    <xf numFmtId="0" fontId="74" fillId="34" borderId="20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75" fillId="25" borderId="17" xfId="0" applyFont="1" applyFill="1" applyBorder="1" applyAlignment="1">
      <alignment horizontal="center" vertical="center" wrapText="1"/>
    </xf>
    <xf numFmtId="0" fontId="66" fillId="13" borderId="21" xfId="0" applyFont="1" applyFill="1" applyBorder="1" applyAlignment="1">
      <alignment horizontal="center" vertical="center" wrapText="1"/>
    </xf>
    <xf numFmtId="0" fontId="76" fillId="25" borderId="17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49" fontId="66" fillId="33" borderId="19" xfId="0" applyNumberFormat="1" applyFont="1" applyFill="1" applyBorder="1" applyAlignment="1">
      <alignment horizontal="center" wrapText="1"/>
    </xf>
    <xf numFmtId="49" fontId="66" fillId="33" borderId="19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right"/>
    </xf>
    <xf numFmtId="0" fontId="74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49" fontId="66" fillId="0" borderId="17" xfId="0" applyNumberFormat="1" applyFont="1" applyBorder="1" applyAlignment="1">
      <alignment horizontal="center" vertical="center" wrapText="1"/>
    </xf>
    <xf numFmtId="49" fontId="74" fillId="0" borderId="17" xfId="0" applyNumberFormat="1" applyFont="1" applyBorder="1" applyAlignment="1">
      <alignment horizontal="center" vertical="top" wrapText="1"/>
    </xf>
    <xf numFmtId="4" fontId="66" fillId="0" borderId="17" xfId="0" applyNumberFormat="1" applyFont="1" applyBorder="1" applyAlignment="1">
      <alignment horizontal="center" vertical="center"/>
    </xf>
    <xf numFmtId="49" fontId="74" fillId="0" borderId="17" xfId="0" applyNumberFormat="1" applyFont="1" applyBorder="1" applyAlignment="1">
      <alignment horizontal="center" vertical="center" wrapText="1"/>
    </xf>
    <xf numFmtId="49" fontId="66" fillId="0" borderId="17" xfId="0" applyNumberFormat="1" applyFont="1" applyBorder="1" applyAlignment="1">
      <alignment horizontal="center" wrapText="1"/>
    </xf>
    <xf numFmtId="49" fontId="74" fillId="0" borderId="17" xfId="0" applyNumberFormat="1" applyFont="1" applyBorder="1" applyAlignment="1">
      <alignment horizontal="center" wrapText="1"/>
    </xf>
    <xf numFmtId="0" fontId="71" fillId="0" borderId="17" xfId="0" applyFont="1" applyBorder="1" applyAlignment="1">
      <alignment horizontal="right" vertical="center"/>
    </xf>
    <xf numFmtId="4" fontId="71" fillId="0" borderId="17" xfId="0" applyNumberFormat="1" applyFont="1" applyBorder="1" applyAlignment="1">
      <alignment horizontal="left" vertical="center"/>
    </xf>
    <xf numFmtId="0" fontId="70" fillId="25" borderId="21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69" fillId="33" borderId="0" xfId="0" applyFont="1" applyFill="1" applyBorder="1" applyAlignment="1">
      <alignment vertical="center"/>
    </xf>
    <xf numFmtId="49" fontId="66" fillId="0" borderId="17" xfId="0" applyNumberFormat="1" applyFont="1" applyBorder="1" applyAlignment="1">
      <alignment horizontal="center" vertical="top" wrapText="1"/>
    </xf>
    <xf numFmtId="49" fontId="66" fillId="13" borderId="21" xfId="0" applyNumberFormat="1" applyFont="1" applyFill="1" applyBorder="1" applyAlignment="1">
      <alignment horizontal="center" vertical="center" wrapText="1"/>
    </xf>
    <xf numFmtId="49" fontId="76" fillId="33" borderId="17" xfId="0" applyNumberFormat="1" applyFont="1" applyFill="1" applyBorder="1" applyAlignment="1">
      <alignment horizontal="center" vertical="center" wrapText="1"/>
    </xf>
    <xf numFmtId="49" fontId="73" fillId="13" borderId="21" xfId="0" applyNumberFormat="1" applyFont="1" applyFill="1" applyBorder="1" applyAlignment="1">
      <alignment horizontal="center" vertical="center" wrapText="1"/>
    </xf>
    <xf numFmtId="49" fontId="71" fillId="13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wrapText="1"/>
    </xf>
    <xf numFmtId="49" fontId="74" fillId="13" borderId="21" xfId="0" applyNumberFormat="1" applyFont="1" applyFill="1" applyBorder="1" applyAlignment="1">
      <alignment horizontal="center" vertical="center" wrapText="1"/>
    </xf>
    <xf numFmtId="49" fontId="70" fillId="25" borderId="17" xfId="0" applyNumberFormat="1" applyFont="1" applyFill="1" applyBorder="1" applyAlignment="1">
      <alignment horizontal="center" vertical="center" wrapText="1"/>
    </xf>
    <xf numFmtId="49" fontId="76" fillId="25" borderId="17" xfId="0" applyNumberFormat="1" applyFont="1" applyFill="1" applyBorder="1" applyAlignment="1">
      <alignment horizontal="center" vertical="center" wrapText="1"/>
    </xf>
    <xf numFmtId="49" fontId="76" fillId="25" borderId="23" xfId="0" applyNumberFormat="1" applyFont="1" applyFill="1" applyBorder="1" applyAlignment="1">
      <alignment horizontal="center" vertical="center" wrapText="1"/>
    </xf>
    <xf numFmtId="49" fontId="70" fillId="25" borderId="23" xfId="0" applyNumberFormat="1" applyFont="1" applyFill="1" applyBorder="1" applyAlignment="1">
      <alignment horizontal="center" vertical="center" wrapText="1"/>
    </xf>
    <xf numFmtId="49" fontId="70" fillId="25" borderId="21" xfId="0" applyNumberFormat="1" applyFont="1" applyFill="1" applyBorder="1" applyAlignment="1">
      <alignment horizontal="center" vertical="center" wrapText="1"/>
    </xf>
    <xf numFmtId="49" fontId="70" fillId="33" borderId="17" xfId="0" applyNumberFormat="1" applyFont="1" applyFill="1" applyBorder="1" applyAlignment="1">
      <alignment horizontal="center" vertical="center" wrapText="1"/>
    </xf>
    <xf numFmtId="49" fontId="73" fillId="0" borderId="17" xfId="0" applyNumberFormat="1" applyFont="1" applyBorder="1" applyAlignment="1">
      <alignment horizontal="center" vertical="center" wrapText="1"/>
    </xf>
    <xf numFmtId="49" fontId="75" fillId="33" borderId="17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Border="1" applyAlignment="1">
      <alignment horizontal="center" vertical="center"/>
    </xf>
    <xf numFmtId="49" fontId="71" fillId="0" borderId="17" xfId="0" applyNumberFormat="1" applyFont="1" applyBorder="1" applyAlignment="1">
      <alignment horizontal="center" vertical="center"/>
    </xf>
    <xf numFmtId="0" fontId="76" fillId="34" borderId="20" xfId="0" applyFont="1" applyFill="1" applyBorder="1" applyAlignment="1">
      <alignment horizontal="center" vertical="center"/>
    </xf>
    <xf numFmtId="49" fontId="76" fillId="33" borderId="19" xfId="0" applyNumberFormat="1" applyFont="1" applyFill="1" applyBorder="1" applyAlignment="1">
      <alignment horizontal="center" wrapText="1"/>
    </xf>
    <xf numFmtId="4" fontId="76" fillId="0" borderId="17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4" fontId="73" fillId="0" borderId="0" xfId="0" applyNumberFormat="1" applyFont="1" applyBorder="1" applyAlignment="1">
      <alignment vertical="center"/>
    </xf>
    <xf numFmtId="0" fontId="68" fillId="0" borderId="22" xfId="0" applyFont="1" applyBorder="1" applyAlignment="1">
      <alignment horizontal="center" vertical="center"/>
    </xf>
    <xf numFmtId="0" fontId="64" fillId="0" borderId="22" xfId="0" applyFont="1" applyBorder="1" applyAlignment="1">
      <alignment/>
    </xf>
    <xf numFmtId="49" fontId="68" fillId="0" borderId="22" xfId="0" applyNumberFormat="1" applyFont="1" applyBorder="1" applyAlignment="1">
      <alignment horizontal="center" vertical="center" wrapText="1"/>
    </xf>
    <xf numFmtId="4" fontId="66" fillId="33" borderId="17" xfId="0" applyNumberFormat="1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 wrapText="1"/>
    </xf>
    <xf numFmtId="49" fontId="74" fillId="33" borderId="19" xfId="0" applyNumberFormat="1" applyFont="1" applyFill="1" applyBorder="1" applyAlignment="1">
      <alignment horizontal="center" vertical="center" wrapText="1"/>
    </xf>
    <xf numFmtId="49" fontId="76" fillId="0" borderId="17" xfId="0" applyNumberFormat="1" applyFont="1" applyBorder="1" applyAlignment="1" applyProtection="1">
      <alignment horizontal="center" vertical="center" wrapText="1"/>
      <protection locked="0"/>
    </xf>
    <xf numFmtId="0" fontId="78" fillId="25" borderId="24" xfId="0" applyFont="1" applyFill="1" applyBorder="1" applyAlignment="1">
      <alignment horizontal="center" vertical="center" wrapText="1"/>
    </xf>
    <xf numFmtId="49" fontId="69" fillId="33" borderId="17" xfId="0" applyNumberFormat="1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top"/>
    </xf>
    <xf numFmtId="49" fontId="66" fillId="33" borderId="19" xfId="0" applyNumberFormat="1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/>
    </xf>
    <xf numFmtId="0" fontId="76" fillId="34" borderId="0" xfId="0" applyFont="1" applyFill="1" applyBorder="1" applyAlignment="1">
      <alignment horizontal="center" vertical="center"/>
    </xf>
    <xf numFmtId="49" fontId="76" fillId="0" borderId="0" xfId="0" applyNumberFormat="1" applyFont="1" applyBorder="1" applyAlignment="1" applyProtection="1">
      <alignment horizontal="center" vertical="center" wrapText="1"/>
      <protection locked="0"/>
    </xf>
    <xf numFmtId="4" fontId="76" fillId="0" borderId="0" xfId="0" applyNumberFormat="1" applyFont="1" applyBorder="1" applyAlignment="1">
      <alignment horizontal="center" vertical="center"/>
    </xf>
    <xf numFmtId="49" fontId="65" fillId="33" borderId="17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top"/>
    </xf>
    <xf numFmtId="4" fontId="75" fillId="0" borderId="17" xfId="0" applyNumberFormat="1" applyFont="1" applyBorder="1" applyAlignment="1">
      <alignment horizontal="center" vertical="center"/>
    </xf>
    <xf numFmtId="49" fontId="76" fillId="0" borderId="19" xfId="0" applyNumberFormat="1" applyFont="1" applyFill="1" applyBorder="1" applyAlignment="1">
      <alignment horizontal="center" wrapText="1"/>
    </xf>
    <xf numFmtId="49" fontId="76" fillId="0" borderId="0" xfId="0" applyNumberFormat="1" applyFont="1" applyFill="1" applyBorder="1" applyAlignment="1">
      <alignment horizontal="center" wrapText="1"/>
    </xf>
    <xf numFmtId="0" fontId="71" fillId="34" borderId="0" xfId="0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0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top"/>
    </xf>
    <xf numFmtId="49" fontId="66" fillId="33" borderId="19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49" fontId="66" fillId="33" borderId="19" xfId="0" applyNumberFormat="1" applyFont="1" applyFill="1" applyBorder="1" applyAlignment="1">
      <alignment horizontal="center" vertical="center" wrapText="1"/>
    </xf>
    <xf numFmtId="49" fontId="70" fillId="25" borderId="23" xfId="0" applyNumberFormat="1" applyFont="1" applyFill="1" applyBorder="1" applyAlignment="1">
      <alignment horizontal="center" vertical="center" wrapText="1"/>
    </xf>
    <xf numFmtId="49" fontId="74" fillId="0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/>
    </xf>
    <xf numFmtId="49" fontId="73" fillId="0" borderId="17" xfId="0" applyNumberFormat="1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74" fillId="33" borderId="23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49" fontId="74" fillId="33" borderId="17" xfId="0" applyNumberFormat="1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/>
    </xf>
    <xf numFmtId="49" fontId="65" fillId="34" borderId="0" xfId="0" applyNumberFormat="1" applyFont="1" applyFill="1" applyBorder="1" applyAlignment="1">
      <alignment horizontal="center" vertical="center"/>
    </xf>
    <xf numFmtId="49" fontId="73" fillId="33" borderId="19" xfId="0" applyNumberFormat="1" applyFont="1" applyFill="1" applyBorder="1" applyAlignment="1">
      <alignment horizontal="center" vertical="center" wrapText="1"/>
    </xf>
    <xf numFmtId="0" fontId="73" fillId="33" borderId="26" xfId="0" applyFont="1" applyFill="1" applyBorder="1" applyAlignment="1">
      <alignment horizontal="center" vertical="center" wrapText="1"/>
    </xf>
    <xf numFmtId="49" fontId="74" fillId="33" borderId="23" xfId="0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66" fillId="34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7" fillId="0" borderId="23" xfId="0" applyNumberFormat="1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6" fillId="13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49" fontId="66" fillId="13" borderId="23" xfId="0" applyNumberFormat="1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69" fillId="33" borderId="28" xfId="0" applyFont="1" applyFill="1" applyBorder="1" applyAlignment="1">
      <alignment horizontal="left" vertical="center"/>
    </xf>
    <xf numFmtId="0" fontId="77" fillId="0" borderId="29" xfId="0" applyFont="1" applyFill="1" applyBorder="1" applyAlignment="1">
      <alignment horizontal="left" vertical="center" indent="1"/>
    </xf>
    <xf numFmtId="0" fontId="77" fillId="0" borderId="30" xfId="0" applyFont="1" applyFill="1" applyBorder="1" applyAlignment="1">
      <alignment horizontal="left" vertical="center" indent="1"/>
    </xf>
    <xf numFmtId="0" fontId="77" fillId="0" borderId="21" xfId="0" applyFont="1" applyFill="1" applyBorder="1" applyAlignment="1">
      <alignment horizontal="left" vertical="center" indent="1"/>
    </xf>
    <xf numFmtId="4" fontId="77" fillId="0" borderId="29" xfId="0" applyNumberFormat="1" applyFont="1" applyFill="1" applyBorder="1" applyAlignment="1">
      <alignment horizontal="left" vertical="center" indent="1"/>
    </xf>
    <xf numFmtId="4" fontId="77" fillId="0" borderId="30" xfId="0" applyNumberFormat="1" applyFont="1" applyFill="1" applyBorder="1" applyAlignment="1">
      <alignment horizontal="left" vertical="center" indent="1"/>
    </xf>
    <xf numFmtId="4" fontId="77" fillId="0" borderId="21" xfId="0" applyNumberFormat="1" applyFont="1" applyFill="1" applyBorder="1" applyAlignment="1">
      <alignment horizontal="left" vertical="center" indent="1"/>
    </xf>
    <xf numFmtId="0" fontId="66" fillId="0" borderId="29" xfId="0" applyFont="1" applyFill="1" applyBorder="1" applyAlignment="1">
      <alignment horizontal="left" vertical="center" indent="1"/>
    </xf>
    <xf numFmtId="0" fontId="66" fillId="0" borderId="30" xfId="0" applyFont="1" applyFill="1" applyBorder="1" applyAlignment="1">
      <alignment horizontal="left" vertical="center" indent="1"/>
    </xf>
    <xf numFmtId="0" fontId="66" fillId="0" borderId="21" xfId="0" applyFont="1" applyFill="1" applyBorder="1" applyAlignment="1">
      <alignment horizontal="left" vertical="center" indent="1"/>
    </xf>
    <xf numFmtId="0" fontId="69" fillId="33" borderId="0" xfId="0" applyFont="1" applyFill="1" applyAlignment="1">
      <alignment horizontal="left"/>
    </xf>
    <xf numFmtId="0" fontId="69" fillId="33" borderId="28" xfId="0" applyFont="1" applyFill="1" applyBorder="1" applyAlignment="1">
      <alignment horizontal="left"/>
    </xf>
    <xf numFmtId="0" fontId="74" fillId="0" borderId="29" xfId="0" applyFont="1" applyFill="1" applyBorder="1" applyAlignment="1">
      <alignment horizontal="left" vertical="center" indent="1"/>
    </xf>
    <xf numFmtId="0" fontId="74" fillId="0" borderId="30" xfId="0" applyFont="1" applyFill="1" applyBorder="1" applyAlignment="1">
      <alignment horizontal="left" vertical="center" indent="1"/>
    </xf>
    <xf numFmtId="0" fontId="74" fillId="0" borderId="21" xfId="0" applyFont="1" applyFill="1" applyBorder="1" applyAlignment="1">
      <alignment horizontal="left" vertical="center" indent="1"/>
    </xf>
    <xf numFmtId="0" fontId="69" fillId="33" borderId="0" xfId="0" applyFont="1" applyFill="1" applyBorder="1" applyAlignment="1">
      <alignment horizontal="left" vertical="center"/>
    </xf>
    <xf numFmtId="0" fontId="74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top"/>
    </xf>
    <xf numFmtId="0" fontId="64" fillId="0" borderId="29" xfId="0" applyFont="1" applyFill="1" applyBorder="1" applyAlignment="1">
      <alignment horizontal="left" vertical="center" indent="1"/>
    </xf>
    <xf numFmtId="0" fontId="64" fillId="0" borderId="30" xfId="0" applyFont="1" applyFill="1" applyBorder="1" applyAlignment="1">
      <alignment horizontal="left" vertical="center" indent="1"/>
    </xf>
    <xf numFmtId="0" fontId="64" fillId="0" borderId="21" xfId="0" applyFont="1" applyFill="1" applyBorder="1" applyAlignment="1">
      <alignment horizontal="left" vertical="center" indent="1"/>
    </xf>
    <xf numFmtId="49" fontId="0" fillId="0" borderId="19" xfId="0" applyNumberFormat="1" applyBorder="1" applyAlignment="1">
      <alignment horizontal="center" vertical="center" wrapText="1"/>
    </xf>
    <xf numFmtId="0" fontId="74" fillId="33" borderId="23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49" fontId="66" fillId="33" borderId="2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66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4" fillId="33" borderId="23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center" vertical="center"/>
    </xf>
    <xf numFmtId="49" fontId="66" fillId="33" borderId="26" xfId="0" applyNumberFormat="1" applyFont="1" applyFill="1" applyBorder="1" applyAlignment="1">
      <alignment horizontal="center" vertical="center" wrapText="1"/>
    </xf>
    <xf numFmtId="49" fontId="66" fillId="33" borderId="19" xfId="0" applyNumberFormat="1" applyFont="1" applyFill="1" applyBorder="1" applyAlignment="1">
      <alignment horizontal="center" vertical="center" wrapText="1"/>
    </xf>
    <xf numFmtId="49" fontId="74" fillId="0" borderId="23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49" fontId="70" fillId="25" borderId="23" xfId="0" applyNumberFormat="1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/>
    </xf>
    <xf numFmtId="49" fontId="74" fillId="33" borderId="26" xfId="0" applyNumberFormat="1" applyFont="1" applyFill="1" applyBorder="1" applyAlignment="1">
      <alignment horizontal="center" vertical="center" wrapText="1"/>
    </xf>
    <xf numFmtId="49" fontId="74" fillId="33" borderId="19" xfId="0" applyNumberFormat="1" applyFont="1" applyFill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center" wrapText="1"/>
    </xf>
    <xf numFmtId="0" fontId="74" fillId="0" borderId="29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top"/>
    </xf>
    <xf numFmtId="0" fontId="68" fillId="0" borderId="25" xfId="0" applyFont="1" applyBorder="1" applyAlignment="1">
      <alignment horizontal="center" vertical="center"/>
    </xf>
    <xf numFmtId="0" fontId="74" fillId="33" borderId="26" xfId="0" applyFont="1" applyFill="1" applyBorder="1" applyAlignment="1">
      <alignment horizontal="center" vertical="center"/>
    </xf>
    <xf numFmtId="0" fontId="74" fillId="33" borderId="26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49" fontId="74" fillId="33" borderId="17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 vertical="center" indent="1"/>
    </xf>
    <xf numFmtId="0" fontId="26" fillId="0" borderId="30" xfId="0" applyFont="1" applyFill="1" applyBorder="1" applyAlignment="1">
      <alignment horizontal="left" vertical="center" indent="1"/>
    </xf>
    <xf numFmtId="0" fontId="26" fillId="0" borderId="21" xfId="0" applyFont="1" applyFill="1" applyBorder="1" applyAlignment="1">
      <alignment horizontal="left" vertical="center" indent="1"/>
    </xf>
    <xf numFmtId="49" fontId="0" fillId="0" borderId="17" xfId="0" applyNumberForma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3499799966812134"/>
        </patternFill>
      </fill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3499799966812134"/>
        </patternFill>
      </fill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3499799966812134"/>
        </patternFill>
      </fill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3499799966812134"/>
        </patternFill>
      </fill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3499799966812134"/>
        </patternFill>
      </fill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3499799966812134"/>
        </patternFill>
      </fill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3499799966812134"/>
        </patternFill>
      </fill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3499799966812134"/>
        </patternFill>
      </fill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3499799966812134"/>
        </patternFill>
      </fill>
    </dxf>
    <dxf>
      <fill>
        <patternFill>
          <bgColor rgb="FFCCFFFF"/>
        </patternFill>
      </fill>
      <border>
        <left/>
        <right/>
        <top/>
        <bottom/>
      </border>
    </dxf>
    <dxf>
      <fill>
        <patternFill>
          <bgColor rgb="FFCCFFFF"/>
        </patternFill>
      </fill>
      <border>
        <left style="thin">
          <color theme="5" tint="-0.4999699890613556"/>
        </left>
        <top style="thin">
          <color theme="5" tint="-0.4999699890613556"/>
        </top>
        <bottom style="thin">
          <color theme="5" tint="-0.4999699890613556"/>
        </bottom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zoomScale="120" zoomScaleNormal="120" zoomScalePageLayoutView="0" workbookViewId="0" topLeftCell="A4">
      <selection activeCell="F10" sqref="F10"/>
    </sheetView>
  </sheetViews>
  <sheetFormatPr defaultColWidth="9.140625" defaultRowHeight="15"/>
  <cols>
    <col min="1" max="1" width="4.140625" style="0" customWidth="1"/>
    <col min="2" max="2" width="20.421875" style="0" customWidth="1"/>
    <col min="3" max="6" width="18.7109375" style="0" customWidth="1"/>
    <col min="7" max="7" width="11.8515625" style="0" customWidth="1"/>
    <col min="8" max="8" width="9.28125" style="0" customWidth="1"/>
    <col min="9" max="9" width="18.421875" style="0" customWidth="1"/>
  </cols>
  <sheetData>
    <row r="1" ht="15.75">
      <c r="I1" s="59" t="s">
        <v>0</v>
      </c>
    </row>
    <row r="2" ht="15.75">
      <c r="I2" s="59" t="s">
        <v>1</v>
      </c>
    </row>
    <row r="3" ht="15.75">
      <c r="I3" s="59" t="s">
        <v>48</v>
      </c>
    </row>
    <row r="4" ht="15.75" thickBot="1"/>
    <row r="5" spans="1:9" ht="19.5" customHeight="1">
      <c r="A5" s="1"/>
      <c r="B5" s="1"/>
      <c r="C5" s="2"/>
      <c r="D5" s="153" t="s">
        <v>2</v>
      </c>
      <c r="E5" s="153"/>
      <c r="F5" s="153"/>
      <c r="G5" s="153"/>
      <c r="H5" s="3"/>
      <c r="I5" s="1"/>
    </row>
    <row r="6" spans="1:9" ht="19.5" customHeight="1">
      <c r="A6" s="4"/>
      <c r="B6" s="4"/>
      <c r="C6" s="5"/>
      <c r="D6" s="154" t="s">
        <v>161</v>
      </c>
      <c r="E6" s="154"/>
      <c r="F6" s="154"/>
      <c r="G6" s="154"/>
      <c r="H6" s="6"/>
      <c r="I6" s="4"/>
    </row>
    <row r="7" spans="1:9" ht="15.75" customHeight="1">
      <c r="A7" s="4"/>
      <c r="B7" s="4"/>
      <c r="C7" s="5"/>
      <c r="D7" s="7"/>
      <c r="E7" s="7"/>
      <c r="F7" s="7"/>
      <c r="G7" s="7"/>
      <c r="H7" s="6"/>
      <c r="I7" s="4"/>
    </row>
    <row r="8" spans="1:9" ht="15.75" customHeight="1">
      <c r="A8" s="8"/>
      <c r="B8" s="8"/>
      <c r="C8" s="9"/>
      <c r="D8" s="155" t="s">
        <v>4</v>
      </c>
      <c r="E8" s="155"/>
      <c r="F8" s="155"/>
      <c r="G8" s="155"/>
      <c r="H8" s="10"/>
      <c r="I8" s="8"/>
    </row>
    <row r="9" spans="3:8" ht="15.75" customHeight="1" thickBot="1">
      <c r="C9" s="11"/>
      <c r="D9" s="158" t="s">
        <v>49</v>
      </c>
      <c r="E9" s="158"/>
      <c r="F9" s="158"/>
      <c r="G9" s="158"/>
      <c r="H9" s="12"/>
    </row>
    <row r="10" spans="3:8" ht="15.75" customHeight="1">
      <c r="C10" s="11"/>
      <c r="D10" s="13"/>
      <c r="E10" s="13"/>
      <c r="F10" s="13"/>
      <c r="G10" s="13"/>
      <c r="H10" s="12"/>
    </row>
    <row r="11" spans="3:8" ht="15.75" customHeight="1">
      <c r="C11" s="11"/>
      <c r="D11" s="14"/>
      <c r="E11" s="15" t="s">
        <v>5</v>
      </c>
      <c r="F11" s="16">
        <v>4</v>
      </c>
      <c r="G11" s="17"/>
      <c r="H11" s="12"/>
    </row>
    <row r="12" spans="3:8" ht="15.75" customHeight="1">
      <c r="C12" s="11"/>
      <c r="D12" s="17"/>
      <c r="E12" s="15" t="s">
        <v>6</v>
      </c>
      <c r="F12" s="18">
        <v>43007</v>
      </c>
      <c r="G12" s="17"/>
      <c r="H12" s="12"/>
    </row>
    <row r="13" spans="3:8" ht="15.75" customHeight="1" thickBot="1">
      <c r="C13" s="19"/>
      <c r="D13" s="20"/>
      <c r="E13" s="20"/>
      <c r="F13" s="20"/>
      <c r="G13" s="20"/>
      <c r="H13" s="21"/>
    </row>
    <row r="14" spans="3:8" ht="15">
      <c r="C14" s="22"/>
      <c r="D14" s="22"/>
      <c r="E14" s="22"/>
      <c r="F14" s="22"/>
      <c r="G14" s="22"/>
      <c r="H14" s="22"/>
    </row>
    <row r="15" spans="3:8" ht="15">
      <c r="C15" s="22"/>
      <c r="D15" s="22"/>
      <c r="E15" s="22"/>
      <c r="F15" s="22"/>
      <c r="G15" s="22"/>
      <c r="H15" s="22"/>
    </row>
    <row r="16" spans="3:8" ht="15.75">
      <c r="C16" s="159" t="s">
        <v>7</v>
      </c>
      <c r="D16" s="160"/>
      <c r="E16" s="161" t="s">
        <v>67</v>
      </c>
      <c r="F16" s="162"/>
      <c r="G16" s="162"/>
      <c r="H16" s="163"/>
    </row>
    <row r="17" spans="3:8" ht="15">
      <c r="C17" s="22"/>
      <c r="D17" s="22"/>
      <c r="E17" s="23"/>
      <c r="F17" s="23"/>
      <c r="G17" s="23"/>
      <c r="H17" s="23"/>
    </row>
    <row r="18" spans="3:8" ht="15.75">
      <c r="C18" s="159" t="s">
        <v>8</v>
      </c>
      <c r="D18" s="160"/>
      <c r="E18" s="164" t="s">
        <v>167</v>
      </c>
      <c r="F18" s="165"/>
      <c r="G18" s="165"/>
      <c r="H18" s="166"/>
    </row>
    <row r="19" spans="3:8" ht="15">
      <c r="C19" s="22"/>
      <c r="D19" s="22"/>
      <c r="E19" s="23"/>
      <c r="F19" s="23"/>
      <c r="G19" s="23"/>
      <c r="H19" s="23"/>
    </row>
    <row r="20" spans="3:8" ht="15.75">
      <c r="C20" s="159" t="s">
        <v>9</v>
      </c>
      <c r="D20" s="160"/>
      <c r="E20" s="167">
        <v>4100</v>
      </c>
      <c r="F20" s="168"/>
      <c r="G20" s="168"/>
      <c r="H20" s="169"/>
    </row>
    <row r="21" spans="3:8" ht="15">
      <c r="C21" s="22"/>
      <c r="D21" s="22"/>
      <c r="E21" s="23"/>
      <c r="F21" s="23"/>
      <c r="G21" s="23"/>
      <c r="H21" s="23"/>
    </row>
    <row r="22" spans="3:8" ht="15">
      <c r="C22" s="22"/>
      <c r="D22" s="22"/>
      <c r="E22" s="24" t="s">
        <v>10</v>
      </c>
      <c r="F22" s="24" t="s">
        <v>11</v>
      </c>
      <c r="G22" s="60" t="s">
        <v>12</v>
      </c>
      <c r="H22" s="61" t="s">
        <v>13</v>
      </c>
    </row>
    <row r="23" spans="3:8" ht="15.75">
      <c r="C23" s="159" t="s">
        <v>14</v>
      </c>
      <c r="D23" s="160"/>
      <c r="E23" s="25">
        <v>350</v>
      </c>
      <c r="F23" s="25">
        <v>400</v>
      </c>
      <c r="G23" s="25">
        <v>2750</v>
      </c>
      <c r="H23" s="25">
        <v>600</v>
      </c>
    </row>
    <row r="24" spans="3:8" ht="15">
      <c r="C24" s="22"/>
      <c r="D24" s="22"/>
      <c r="E24" s="23"/>
      <c r="F24" s="23"/>
      <c r="G24" s="23"/>
      <c r="H24" s="23"/>
    </row>
    <row r="25" spans="3:8" ht="15.75">
      <c r="C25" s="170" t="str">
        <f>IF(D6="общественной территории","Составитель паспорта:","Количество подъездов:")</f>
        <v>Составитель паспорта:</v>
      </c>
      <c r="D25" s="171"/>
      <c r="E25" s="172" t="s">
        <v>162</v>
      </c>
      <c r="F25" s="173"/>
      <c r="G25" s="173"/>
      <c r="H25" s="174"/>
    </row>
    <row r="26" spans="2:8" ht="15">
      <c r="B26" s="26"/>
      <c r="C26" s="27"/>
      <c r="D26" s="22"/>
      <c r="E26" s="22"/>
      <c r="F26" s="27"/>
      <c r="G26" s="27"/>
      <c r="H26" s="27"/>
    </row>
    <row r="27" spans="3:8" ht="15.75">
      <c r="C27" s="175">
        <f>IF(D6="общественной территории","","Составитель паспорта:")</f>
      </c>
      <c r="D27" s="175"/>
      <c r="E27" s="176"/>
      <c r="F27" s="176"/>
      <c r="G27" s="176"/>
      <c r="H27" s="176"/>
    </row>
    <row r="28" spans="3:8" ht="15">
      <c r="C28" s="22"/>
      <c r="D28" s="22"/>
      <c r="E28" s="23"/>
      <c r="F28" s="23"/>
      <c r="G28" s="23"/>
      <c r="H28" s="23"/>
    </row>
    <row r="29" spans="2:8" ht="15.75">
      <c r="B29" s="26"/>
      <c r="C29" s="74" t="s">
        <v>182</v>
      </c>
      <c r="D29" s="28"/>
      <c r="E29" s="27"/>
      <c r="F29" s="110"/>
      <c r="G29" s="156"/>
      <c r="H29" s="157"/>
    </row>
    <row r="30" spans="2:8" ht="15">
      <c r="B30" s="26"/>
      <c r="C30" s="28"/>
      <c r="D30" s="28"/>
      <c r="E30" s="27"/>
      <c r="F30" s="115" t="s">
        <v>183</v>
      </c>
      <c r="G30" s="177" t="s">
        <v>184</v>
      </c>
      <c r="H30" s="177"/>
    </row>
    <row r="31" spans="2:8" ht="15">
      <c r="B31" s="26"/>
      <c r="C31" s="30"/>
      <c r="D31" s="30"/>
      <c r="E31" s="26"/>
      <c r="F31" s="31"/>
      <c r="G31" s="32"/>
      <c r="H31" s="32"/>
    </row>
    <row r="32" spans="2:8" ht="15">
      <c r="B32" s="26"/>
      <c r="C32" s="30"/>
      <c r="D32" s="30"/>
      <c r="E32" s="26"/>
      <c r="F32" s="31"/>
      <c r="G32" s="32"/>
      <c r="H32" s="32"/>
    </row>
    <row r="33" spans="2:8" ht="15">
      <c r="B33" s="26"/>
      <c r="C33" s="30"/>
      <c r="D33" s="30"/>
      <c r="E33" s="26"/>
      <c r="F33" s="31"/>
      <c r="G33" s="32"/>
      <c r="H33" s="32"/>
    </row>
    <row r="34" spans="1:9" ht="19.5" customHeight="1">
      <c r="A34" s="34">
        <v>1</v>
      </c>
      <c r="B34" s="151" t="s">
        <v>15</v>
      </c>
      <c r="C34" s="151"/>
      <c r="D34" s="151"/>
      <c r="E34" s="151"/>
      <c r="F34" s="151"/>
      <c r="G34" s="151"/>
      <c r="H34" s="151"/>
      <c r="I34" s="151"/>
    </row>
    <row r="35" spans="1:9" ht="26.25" customHeight="1">
      <c r="A35" s="80"/>
      <c r="B35" s="77" t="s">
        <v>16</v>
      </c>
      <c r="C35" s="76" t="s">
        <v>52</v>
      </c>
      <c r="D35" s="76" t="s">
        <v>58</v>
      </c>
      <c r="E35" s="76" t="s">
        <v>60</v>
      </c>
      <c r="F35" s="76" t="s">
        <v>54</v>
      </c>
      <c r="G35" s="76" t="s">
        <v>51</v>
      </c>
      <c r="H35" s="81" t="s">
        <v>55</v>
      </c>
      <c r="I35" s="152" t="s">
        <v>25</v>
      </c>
    </row>
    <row r="36" spans="1:9" ht="45.75" customHeight="1">
      <c r="A36" s="82" t="s">
        <v>17</v>
      </c>
      <c r="B36" s="83" t="s">
        <v>18</v>
      </c>
      <c r="C36" s="84" t="s">
        <v>19</v>
      </c>
      <c r="D36" s="84" t="s">
        <v>20</v>
      </c>
      <c r="E36" s="84" t="s">
        <v>21</v>
      </c>
      <c r="F36" s="84" t="s">
        <v>22</v>
      </c>
      <c r="G36" s="85" t="s">
        <v>23</v>
      </c>
      <c r="H36" s="85" t="s">
        <v>24</v>
      </c>
      <c r="I36" s="141"/>
    </row>
    <row r="37" spans="1:9" ht="38.25">
      <c r="A37" s="51">
        <f>IF(B37="","",COUNTA($B$37:B37))</f>
        <v>1</v>
      </c>
      <c r="B37" s="58" t="s">
        <v>57</v>
      </c>
      <c r="C37" s="62" t="s">
        <v>68</v>
      </c>
      <c r="D37" s="62" t="s">
        <v>69</v>
      </c>
      <c r="E37" s="62"/>
      <c r="F37" s="65" t="s">
        <v>70</v>
      </c>
      <c r="G37" s="64">
        <v>1200</v>
      </c>
      <c r="H37" s="64">
        <v>6</v>
      </c>
      <c r="I37" s="62" t="s">
        <v>71</v>
      </c>
    </row>
    <row r="38" spans="1:9" ht="24">
      <c r="A38" s="51">
        <v>2</v>
      </c>
      <c r="B38" s="58" t="s">
        <v>72</v>
      </c>
      <c r="C38" s="62" t="s">
        <v>73</v>
      </c>
      <c r="D38" s="62" t="s">
        <v>69</v>
      </c>
      <c r="E38" s="62" t="s">
        <v>74</v>
      </c>
      <c r="F38" s="65" t="s">
        <v>75</v>
      </c>
      <c r="G38" s="64">
        <v>7500</v>
      </c>
      <c r="H38" s="64">
        <v>10</v>
      </c>
      <c r="I38" s="65" t="s">
        <v>76</v>
      </c>
    </row>
    <row r="39" spans="1:9" ht="15">
      <c r="A39" s="51"/>
      <c r="B39" s="123"/>
      <c r="C39" s="62"/>
      <c r="D39" s="62"/>
      <c r="E39" s="62"/>
      <c r="F39" s="65"/>
      <c r="G39" s="64"/>
      <c r="H39" s="64"/>
      <c r="I39" s="65"/>
    </row>
    <row r="40" spans="1:9" ht="15">
      <c r="A40" s="51">
        <f>IF(B40="","",COUNTA($B$37:B40))</f>
      </c>
      <c r="B40" s="58"/>
      <c r="C40" s="62"/>
      <c r="D40" s="62"/>
      <c r="E40" s="62"/>
      <c r="F40" s="65"/>
      <c r="G40" s="64"/>
      <c r="H40" s="64"/>
      <c r="I40" s="66"/>
    </row>
    <row r="41" spans="1:9" ht="15">
      <c r="A41" s="51">
        <f>IF(B41="","",COUNTA($B$37:B41))</f>
      </c>
      <c r="B41" s="58"/>
      <c r="C41" s="62"/>
      <c r="D41" s="62"/>
      <c r="E41" s="62"/>
      <c r="F41" s="67"/>
      <c r="G41" s="64"/>
      <c r="H41" s="64"/>
      <c r="I41" s="66"/>
    </row>
    <row r="42" spans="1:9" ht="15">
      <c r="A42" s="92"/>
      <c r="B42" s="93" t="s">
        <v>104</v>
      </c>
      <c r="C42" s="103" t="s">
        <v>110</v>
      </c>
      <c r="D42" s="103" t="s">
        <v>110</v>
      </c>
      <c r="E42" s="103" t="s">
        <v>110</v>
      </c>
      <c r="F42" s="103" t="s">
        <v>110</v>
      </c>
      <c r="G42" s="94">
        <f>SUM(G37:G41)</f>
        <v>8700</v>
      </c>
      <c r="H42" s="94" t="s">
        <v>110</v>
      </c>
      <c r="I42" s="103" t="s">
        <v>110</v>
      </c>
    </row>
    <row r="43" spans="1:9" ht="15">
      <c r="A43" s="111"/>
      <c r="B43" s="118"/>
      <c r="C43" s="112"/>
      <c r="D43" s="112"/>
      <c r="E43" s="112"/>
      <c r="F43" s="112"/>
      <c r="G43" s="113"/>
      <c r="H43" s="113"/>
      <c r="I43" s="112"/>
    </row>
    <row r="44" spans="1:9" ht="15">
      <c r="A44" s="111"/>
      <c r="B44" s="118"/>
      <c r="C44" s="112"/>
      <c r="D44" s="112"/>
      <c r="E44" s="112"/>
      <c r="F44" s="112"/>
      <c r="G44" s="113"/>
      <c r="H44" s="113"/>
      <c r="I44" s="112"/>
    </row>
    <row r="45" spans="1:9" ht="15">
      <c r="A45" s="111"/>
      <c r="B45" s="118"/>
      <c r="C45" s="112"/>
      <c r="D45" s="112"/>
      <c r="E45" s="112"/>
      <c r="F45" s="112"/>
      <c r="G45" s="113"/>
      <c r="H45" s="113"/>
      <c r="I45" s="112"/>
    </row>
    <row r="46" spans="1:9" ht="19.5" customHeight="1">
      <c r="A46" s="151" t="s">
        <v>26</v>
      </c>
      <c r="B46" s="151"/>
      <c r="C46" s="151"/>
      <c r="D46" s="151"/>
      <c r="E46" s="151"/>
      <c r="F46" s="151"/>
      <c r="G46" s="151"/>
      <c r="H46" s="151"/>
      <c r="I46" s="151"/>
    </row>
    <row r="47" spans="1:9" ht="18" customHeight="1">
      <c r="A47" s="34">
        <v>2</v>
      </c>
      <c r="B47" s="35" t="s">
        <v>27</v>
      </c>
      <c r="C47" s="33"/>
      <c r="D47" s="33"/>
      <c r="E47" s="33"/>
      <c r="F47" s="33"/>
      <c r="G47" s="33"/>
      <c r="H47" s="33"/>
      <c r="I47" s="33"/>
    </row>
    <row r="48" spans="1:9" ht="25.5">
      <c r="A48" s="97"/>
      <c r="B48" s="77" t="s">
        <v>77</v>
      </c>
      <c r="C48" s="76" t="s">
        <v>80</v>
      </c>
      <c r="D48" s="76" t="s">
        <v>64</v>
      </c>
      <c r="E48" s="76" t="s">
        <v>53</v>
      </c>
      <c r="F48" s="76" t="s">
        <v>54</v>
      </c>
      <c r="G48" s="76" t="s">
        <v>81</v>
      </c>
      <c r="H48" s="79" t="s">
        <v>53</v>
      </c>
      <c r="I48" s="76" t="s">
        <v>25</v>
      </c>
    </row>
    <row r="49" spans="1:9" ht="45" customHeight="1">
      <c r="A49" s="40" t="s">
        <v>17</v>
      </c>
      <c r="B49" s="55" t="s">
        <v>18</v>
      </c>
      <c r="C49" s="55" t="s">
        <v>29</v>
      </c>
      <c r="D49" s="55" t="s">
        <v>30</v>
      </c>
      <c r="E49" s="55" t="s">
        <v>21</v>
      </c>
      <c r="F49" s="55" t="s">
        <v>22</v>
      </c>
      <c r="G49" s="40" t="s">
        <v>23</v>
      </c>
      <c r="H49" s="40" t="s">
        <v>24</v>
      </c>
      <c r="I49" s="55" t="s">
        <v>25</v>
      </c>
    </row>
    <row r="50" spans="1:9" ht="27" customHeight="1">
      <c r="A50" s="51">
        <f>IF(B50="","",COUNTA($B$50:B50))</f>
        <v>1</v>
      </c>
      <c r="B50" s="58" t="s">
        <v>77</v>
      </c>
      <c r="C50" s="62"/>
      <c r="D50" s="62"/>
      <c r="E50" s="62"/>
      <c r="F50" s="63"/>
      <c r="G50" s="64"/>
      <c r="H50" s="64"/>
      <c r="I50" s="65" t="s">
        <v>79</v>
      </c>
    </row>
    <row r="51" spans="1:9" ht="15" customHeight="1">
      <c r="A51" s="51"/>
      <c r="B51" s="123"/>
      <c r="C51" s="62"/>
      <c r="D51" s="62"/>
      <c r="E51" s="62"/>
      <c r="F51" s="63"/>
      <c r="G51" s="64"/>
      <c r="H51" s="64"/>
      <c r="I51" s="65"/>
    </row>
    <row r="52" spans="1:9" ht="15" customHeight="1">
      <c r="A52" s="51"/>
      <c r="B52" s="123"/>
      <c r="C52" s="62"/>
      <c r="D52" s="62"/>
      <c r="E52" s="62"/>
      <c r="F52" s="63"/>
      <c r="G52" s="64"/>
      <c r="H52" s="64"/>
      <c r="I52" s="65"/>
    </row>
    <row r="53" spans="1:9" ht="15">
      <c r="A53" s="49">
        <f>IF(B53="","",COUNTA($B$50:B53))</f>
      </c>
      <c r="B53" s="57"/>
      <c r="C53" s="66"/>
      <c r="D53" s="66"/>
      <c r="E53" s="66"/>
      <c r="F53" s="66"/>
      <c r="G53" s="64"/>
      <c r="H53" s="64"/>
      <c r="I53" s="62"/>
    </row>
    <row r="54" spans="1:9" ht="15">
      <c r="A54" s="50"/>
      <c r="B54" s="93" t="s">
        <v>104</v>
      </c>
      <c r="C54" s="103" t="s">
        <v>110</v>
      </c>
      <c r="D54" s="103" t="s">
        <v>110</v>
      </c>
      <c r="E54" s="103" t="s">
        <v>110</v>
      </c>
      <c r="F54" s="103" t="s">
        <v>110</v>
      </c>
      <c r="G54" s="94">
        <f>SUM(G50:G53)</f>
        <v>0</v>
      </c>
      <c r="H54" s="94">
        <f>SUM(H50:H53)</f>
        <v>0</v>
      </c>
      <c r="I54" s="103" t="s">
        <v>110</v>
      </c>
    </row>
    <row r="55" spans="1:9" ht="15">
      <c r="A55" s="121"/>
      <c r="B55" s="118"/>
      <c r="C55" s="112"/>
      <c r="D55" s="112"/>
      <c r="E55" s="112"/>
      <c r="F55" s="112"/>
      <c r="G55" s="113"/>
      <c r="H55" s="113"/>
      <c r="I55" s="112"/>
    </row>
    <row r="56" spans="1:9" ht="15">
      <c r="A56" s="121"/>
      <c r="B56" s="118"/>
      <c r="C56" s="112"/>
      <c r="D56" s="112"/>
      <c r="E56" s="112"/>
      <c r="F56" s="112"/>
      <c r="G56" s="113"/>
      <c r="H56" s="113"/>
      <c r="I56" s="112"/>
    </row>
    <row r="57" spans="1:9" ht="15">
      <c r="A57" s="121"/>
      <c r="B57" s="118"/>
      <c r="C57" s="112"/>
      <c r="D57" s="112"/>
      <c r="E57" s="112"/>
      <c r="F57" s="112"/>
      <c r="G57" s="113"/>
      <c r="H57" s="113"/>
      <c r="I57" s="112"/>
    </row>
    <row r="58" spans="1:9" ht="18" customHeight="1">
      <c r="A58" s="34">
        <v>3</v>
      </c>
      <c r="B58" s="36" t="s">
        <v>31</v>
      </c>
      <c r="C58" s="33"/>
      <c r="D58" s="33"/>
      <c r="E58" s="33"/>
      <c r="F58" s="33"/>
      <c r="G58" s="33"/>
      <c r="H58" s="33"/>
      <c r="I58" s="33"/>
    </row>
    <row r="59" spans="1:9" ht="38.25">
      <c r="A59" s="98"/>
      <c r="B59" s="77" t="s">
        <v>78</v>
      </c>
      <c r="C59" s="76" t="s">
        <v>52</v>
      </c>
      <c r="D59" s="76" t="s">
        <v>58</v>
      </c>
      <c r="E59" s="76" t="s">
        <v>53</v>
      </c>
      <c r="F59" s="76" t="s">
        <v>54</v>
      </c>
      <c r="G59" s="76" t="s">
        <v>82</v>
      </c>
      <c r="H59" s="76" t="s">
        <v>83</v>
      </c>
      <c r="I59" s="76" t="s">
        <v>25</v>
      </c>
    </row>
    <row r="60" spans="1:9" ht="42" customHeight="1">
      <c r="A60" s="40" t="s">
        <v>17</v>
      </c>
      <c r="B60" s="55" t="s">
        <v>18</v>
      </c>
      <c r="C60" s="55" t="s">
        <v>29</v>
      </c>
      <c r="D60" s="55" t="s">
        <v>32</v>
      </c>
      <c r="E60" s="53" t="s">
        <v>33</v>
      </c>
      <c r="F60" s="55" t="s">
        <v>22</v>
      </c>
      <c r="G60" s="70" t="s">
        <v>23</v>
      </c>
      <c r="H60" s="40" t="s">
        <v>24</v>
      </c>
      <c r="I60" s="40" t="s">
        <v>25</v>
      </c>
    </row>
    <row r="61" spans="1:9" ht="38.25">
      <c r="A61" s="51">
        <f>IF(B61="","",COUNTA($B$61:B61))</f>
        <v>1</v>
      </c>
      <c r="B61" s="58" t="s">
        <v>77</v>
      </c>
      <c r="C61" s="62"/>
      <c r="D61" s="62"/>
      <c r="E61" s="62"/>
      <c r="F61" s="63"/>
      <c r="G61" s="64"/>
      <c r="H61" s="64"/>
      <c r="I61" s="62" t="s">
        <v>84</v>
      </c>
    </row>
    <row r="62" spans="1:9" ht="15">
      <c r="A62" s="51">
        <f>IF(B62="","",COUNTA($B$61:B62))</f>
      </c>
      <c r="B62" s="58"/>
      <c r="C62" s="62"/>
      <c r="D62" s="62"/>
      <c r="E62" s="62"/>
      <c r="F62" s="65"/>
      <c r="G62" s="64"/>
      <c r="H62" s="64"/>
      <c r="I62" s="62"/>
    </row>
    <row r="63" spans="1:9" ht="15">
      <c r="A63" s="41">
        <f>IF(B63="","",COUNTA($B$61:B63))</f>
      </c>
      <c r="B63" s="58"/>
      <c r="C63" s="62"/>
      <c r="D63" s="62"/>
      <c r="E63" s="62"/>
      <c r="F63" s="65"/>
      <c r="G63" s="64"/>
      <c r="H63" s="64"/>
      <c r="I63" s="66"/>
    </row>
    <row r="64" spans="1:9" ht="15">
      <c r="A64" s="41">
        <f>IF(B64="","",COUNTA($B$61:B64))</f>
      </c>
      <c r="B64" s="58"/>
      <c r="C64" s="62"/>
      <c r="D64" s="62"/>
      <c r="E64" s="62"/>
      <c r="F64" s="67"/>
      <c r="G64" s="64"/>
      <c r="H64" s="64"/>
      <c r="I64" s="66"/>
    </row>
    <row r="65" spans="1:9" ht="15">
      <c r="A65" s="43"/>
      <c r="B65" s="93" t="s">
        <v>104</v>
      </c>
      <c r="C65" s="103" t="s">
        <v>110</v>
      </c>
      <c r="D65" s="103" t="s">
        <v>110</v>
      </c>
      <c r="E65" s="103" t="s">
        <v>110</v>
      </c>
      <c r="F65" s="103" t="s">
        <v>110</v>
      </c>
      <c r="G65" s="94">
        <f>SUM(G61:G64)</f>
        <v>0</v>
      </c>
      <c r="H65" s="94">
        <f>SUM(H61:H64)</f>
        <v>0</v>
      </c>
      <c r="I65" s="103" t="s">
        <v>110</v>
      </c>
    </row>
    <row r="66" spans="1:9" ht="15">
      <c r="A66" s="119"/>
      <c r="B66" s="118"/>
      <c r="C66" s="112"/>
      <c r="D66" s="112"/>
      <c r="E66" s="112"/>
      <c r="F66" s="112"/>
      <c r="G66" s="113"/>
      <c r="H66" s="113"/>
      <c r="I66" s="112"/>
    </row>
    <row r="67" spans="1:9" ht="15">
      <c r="A67" s="119"/>
      <c r="B67" s="118"/>
      <c r="C67" s="112"/>
      <c r="D67" s="112"/>
      <c r="E67" s="112"/>
      <c r="F67" s="112"/>
      <c r="G67" s="113"/>
      <c r="H67" s="113"/>
      <c r="I67" s="112"/>
    </row>
    <row r="68" spans="1:9" ht="18.75">
      <c r="A68" s="34">
        <v>4</v>
      </c>
      <c r="B68" s="36" t="s">
        <v>34</v>
      </c>
      <c r="C68" s="34"/>
      <c r="D68" s="44"/>
      <c r="E68" s="33"/>
      <c r="F68" s="33"/>
      <c r="G68" s="33"/>
      <c r="H68" s="33"/>
      <c r="I68" s="33"/>
    </row>
    <row r="69" spans="1:9" ht="33.75">
      <c r="A69" s="98"/>
      <c r="B69" s="77" t="s">
        <v>78</v>
      </c>
      <c r="C69" s="76" t="s">
        <v>60</v>
      </c>
      <c r="D69" s="76" t="s">
        <v>58</v>
      </c>
      <c r="E69" s="76" t="s">
        <v>53</v>
      </c>
      <c r="F69" s="76" t="s">
        <v>54</v>
      </c>
      <c r="G69" s="78" t="s">
        <v>85</v>
      </c>
      <c r="H69" s="76" t="s">
        <v>86</v>
      </c>
      <c r="I69" s="76" t="s">
        <v>25</v>
      </c>
    </row>
    <row r="70" spans="1:9" ht="42.75" customHeight="1">
      <c r="A70" s="40" t="s">
        <v>17</v>
      </c>
      <c r="B70" s="55" t="s">
        <v>18</v>
      </c>
      <c r="C70" s="55" t="s">
        <v>29</v>
      </c>
      <c r="D70" s="55" t="s">
        <v>30</v>
      </c>
      <c r="E70" s="55" t="s">
        <v>21</v>
      </c>
      <c r="F70" s="55" t="s">
        <v>22</v>
      </c>
      <c r="G70" s="70" t="s">
        <v>23</v>
      </c>
      <c r="H70" s="40" t="s">
        <v>24</v>
      </c>
      <c r="I70" s="55" t="s">
        <v>25</v>
      </c>
    </row>
    <row r="71" spans="1:9" ht="29.25" customHeight="1">
      <c r="A71" s="51">
        <v>1</v>
      </c>
      <c r="B71" s="58" t="s">
        <v>78</v>
      </c>
      <c r="C71" s="62"/>
      <c r="D71" s="62"/>
      <c r="E71" s="62"/>
      <c r="F71" s="63"/>
      <c r="G71" s="64"/>
      <c r="H71" s="64"/>
      <c r="I71" s="65" t="s">
        <v>79</v>
      </c>
    </row>
    <row r="72" spans="1:9" ht="15">
      <c r="A72" s="41">
        <f>IF(B72="","",COUNTA($B$71:B72))</f>
      </c>
      <c r="B72" s="58"/>
      <c r="C72" s="62"/>
      <c r="D72" s="62"/>
      <c r="E72" s="62"/>
      <c r="F72" s="65"/>
      <c r="G72" s="64"/>
      <c r="H72" s="64"/>
      <c r="I72" s="62"/>
    </row>
    <row r="73" spans="1:9" ht="15">
      <c r="A73" s="41">
        <f>IF(B73="","",COUNTA($B$71:B73))</f>
      </c>
      <c r="B73" s="58"/>
      <c r="C73" s="62"/>
      <c r="D73" s="62"/>
      <c r="E73" s="62"/>
      <c r="F73" s="65"/>
      <c r="G73" s="64"/>
      <c r="H73" s="64"/>
      <c r="I73" s="66"/>
    </row>
    <row r="74" spans="1:9" ht="15">
      <c r="A74" s="41">
        <f>IF(B74="","",COUNTA($B$71:B74))</f>
      </c>
      <c r="B74" s="58"/>
      <c r="C74" s="62"/>
      <c r="D74" s="62"/>
      <c r="E74" s="62"/>
      <c r="F74" s="67"/>
      <c r="G74" s="64"/>
      <c r="H74" s="64"/>
      <c r="I74" s="66"/>
    </row>
    <row r="75" spans="1:9" ht="15">
      <c r="A75" s="43"/>
      <c r="B75" s="93" t="s">
        <v>104</v>
      </c>
      <c r="C75" s="103" t="s">
        <v>110</v>
      </c>
      <c r="D75" s="103" t="s">
        <v>110</v>
      </c>
      <c r="E75" s="103" t="s">
        <v>110</v>
      </c>
      <c r="F75" s="103" t="s">
        <v>110</v>
      </c>
      <c r="G75" s="94">
        <f>SUM(G71:G74)</f>
        <v>0</v>
      </c>
      <c r="H75" s="94">
        <f>SUM(H71:H74)</f>
        <v>0</v>
      </c>
      <c r="I75" s="103" t="s">
        <v>110</v>
      </c>
    </row>
    <row r="76" spans="1:9" ht="15">
      <c r="A76" s="119"/>
      <c r="B76" s="118"/>
      <c r="C76" s="112"/>
      <c r="D76" s="112"/>
      <c r="E76" s="112"/>
      <c r="F76" s="112"/>
      <c r="G76" s="113"/>
      <c r="H76" s="113"/>
      <c r="I76" s="112"/>
    </row>
    <row r="77" spans="1:9" ht="15">
      <c r="A77" s="119"/>
      <c r="B77" s="118"/>
      <c r="C77" s="112"/>
      <c r="D77" s="112"/>
      <c r="E77" s="112"/>
      <c r="F77" s="112"/>
      <c r="G77" s="113"/>
      <c r="H77" s="113"/>
      <c r="I77" s="112"/>
    </row>
    <row r="78" spans="1:9" ht="15">
      <c r="A78" s="119"/>
      <c r="B78" s="118"/>
      <c r="C78" s="112"/>
      <c r="D78" s="112"/>
      <c r="E78" s="112"/>
      <c r="F78" s="112"/>
      <c r="G78" s="113"/>
      <c r="H78" s="113"/>
      <c r="I78" s="112"/>
    </row>
    <row r="79" spans="1:9" ht="15">
      <c r="A79" s="119"/>
      <c r="B79" s="118"/>
      <c r="C79" s="112"/>
      <c r="D79" s="112"/>
      <c r="E79" s="112"/>
      <c r="F79" s="112"/>
      <c r="G79" s="113"/>
      <c r="H79" s="113"/>
      <c r="I79" s="112"/>
    </row>
    <row r="80" spans="1:9" ht="15">
      <c r="A80" s="119"/>
      <c r="B80" s="118"/>
      <c r="C80" s="112"/>
      <c r="D80" s="112"/>
      <c r="E80" s="112"/>
      <c r="F80" s="112"/>
      <c r="G80" s="113"/>
      <c r="H80" s="113"/>
      <c r="I80" s="112"/>
    </row>
    <row r="81" spans="1:9" ht="15">
      <c r="A81" s="119"/>
      <c r="B81" s="118"/>
      <c r="C81" s="112"/>
      <c r="D81" s="112"/>
      <c r="E81" s="112"/>
      <c r="F81" s="112"/>
      <c r="G81" s="113"/>
      <c r="H81" s="113"/>
      <c r="I81" s="112"/>
    </row>
    <row r="82" spans="1:9" ht="15">
      <c r="A82" s="119"/>
      <c r="B82" s="118"/>
      <c r="C82" s="112"/>
      <c r="D82" s="112"/>
      <c r="E82" s="112"/>
      <c r="F82" s="112"/>
      <c r="G82" s="113"/>
      <c r="H82" s="113"/>
      <c r="I82" s="112"/>
    </row>
    <row r="83" spans="1:9" ht="18.75">
      <c r="A83" s="34">
        <v>5</v>
      </c>
      <c r="B83" s="37" t="s">
        <v>35</v>
      </c>
      <c r="C83" s="33"/>
      <c r="D83" s="33"/>
      <c r="E83" s="33"/>
      <c r="F83" s="33"/>
      <c r="G83" s="33"/>
      <c r="H83" s="33"/>
      <c r="I83" s="33"/>
    </row>
    <row r="84" spans="1:9" ht="25.5">
      <c r="A84" s="99"/>
      <c r="B84" s="77" t="s">
        <v>78</v>
      </c>
      <c r="C84" s="76" t="s">
        <v>60</v>
      </c>
      <c r="D84" s="76" t="s">
        <v>58</v>
      </c>
      <c r="E84" s="76" t="s">
        <v>53</v>
      </c>
      <c r="F84" s="76" t="s">
        <v>54</v>
      </c>
      <c r="G84" s="78" t="s">
        <v>53</v>
      </c>
      <c r="H84" s="76" t="s">
        <v>81</v>
      </c>
      <c r="I84" s="76" t="s">
        <v>25</v>
      </c>
    </row>
    <row r="85" spans="1:9" ht="45.75" customHeight="1">
      <c r="A85" s="82" t="s">
        <v>17</v>
      </c>
      <c r="B85" s="83" t="s">
        <v>18</v>
      </c>
      <c r="C85" s="83" t="s">
        <v>29</v>
      </c>
      <c r="D85" s="83" t="s">
        <v>30</v>
      </c>
      <c r="E85" s="83" t="s">
        <v>21</v>
      </c>
      <c r="F85" s="83" t="s">
        <v>22</v>
      </c>
      <c r="G85" s="86" t="s">
        <v>23</v>
      </c>
      <c r="H85" s="82" t="s">
        <v>24</v>
      </c>
      <c r="I85" s="83" t="s">
        <v>25</v>
      </c>
    </row>
    <row r="86" spans="1:9" ht="38.25">
      <c r="A86" s="51">
        <v>1</v>
      </c>
      <c r="B86" s="58" t="s">
        <v>78</v>
      </c>
      <c r="C86" s="62"/>
      <c r="D86" s="62"/>
      <c r="E86" s="62"/>
      <c r="F86" s="63"/>
      <c r="G86" s="64"/>
      <c r="H86" s="64"/>
      <c r="I86" s="66" t="s">
        <v>79</v>
      </c>
    </row>
    <row r="87" spans="1:9" ht="15">
      <c r="A87" s="41">
        <f>IF(B87="","",COUNTA($B$86:B87))</f>
      </c>
      <c r="B87" s="58"/>
      <c r="C87" s="62"/>
      <c r="D87" s="62"/>
      <c r="E87" s="62"/>
      <c r="F87" s="65"/>
      <c r="G87" s="64"/>
      <c r="H87" s="64"/>
      <c r="I87" s="62"/>
    </row>
    <row r="88" spans="1:9" ht="15">
      <c r="A88" s="41">
        <f>IF(B88="","",COUNTA($B$86:B88))</f>
      </c>
      <c r="B88" s="58"/>
      <c r="C88" s="62"/>
      <c r="D88" s="62"/>
      <c r="E88" s="62"/>
      <c r="F88" s="65"/>
      <c r="G88" s="64"/>
      <c r="H88" s="64"/>
      <c r="I88" s="66"/>
    </row>
    <row r="89" spans="1:9" ht="15">
      <c r="A89" s="41">
        <f>IF(B89="","",COUNTA($B$86:B89))</f>
      </c>
      <c r="B89" s="58"/>
      <c r="C89" s="62"/>
      <c r="D89" s="62"/>
      <c r="E89" s="62"/>
      <c r="F89" s="67"/>
      <c r="G89" s="64"/>
      <c r="H89" s="64"/>
      <c r="I89" s="66"/>
    </row>
    <row r="90" spans="1:9" ht="15">
      <c r="A90" s="43"/>
      <c r="B90" s="93" t="s">
        <v>104</v>
      </c>
      <c r="C90" s="103" t="s">
        <v>110</v>
      </c>
      <c r="D90" s="103" t="s">
        <v>110</v>
      </c>
      <c r="E90" s="103" t="s">
        <v>110</v>
      </c>
      <c r="F90" s="103" t="s">
        <v>110</v>
      </c>
      <c r="G90" s="94">
        <f>SUM(G86:G89)</f>
        <v>0</v>
      </c>
      <c r="H90" s="94">
        <f>SUM(H86:H89)</f>
        <v>0</v>
      </c>
      <c r="I90" s="103" t="s">
        <v>110</v>
      </c>
    </row>
    <row r="91" spans="1:9" ht="15">
      <c r="A91" s="119"/>
      <c r="B91" s="118"/>
      <c r="C91" s="112"/>
      <c r="D91" s="112"/>
      <c r="E91" s="112"/>
      <c r="F91" s="112"/>
      <c r="G91" s="113"/>
      <c r="H91" s="113"/>
      <c r="I91" s="112"/>
    </row>
    <row r="92" spans="1:9" ht="15">
      <c r="A92" s="119"/>
      <c r="B92" s="118"/>
      <c r="C92" s="112"/>
      <c r="D92" s="112"/>
      <c r="E92" s="112"/>
      <c r="F92" s="112"/>
      <c r="G92" s="113"/>
      <c r="H92" s="113"/>
      <c r="I92" s="112"/>
    </row>
    <row r="93" spans="1:9" ht="15">
      <c r="A93" s="119"/>
      <c r="B93" s="118"/>
      <c r="C93" s="112"/>
      <c r="D93" s="112"/>
      <c r="E93" s="112"/>
      <c r="F93" s="112"/>
      <c r="G93" s="113"/>
      <c r="H93" s="113"/>
      <c r="I93" s="112"/>
    </row>
    <row r="94" spans="1:9" ht="18.75">
      <c r="A94" s="34">
        <v>6</v>
      </c>
      <c r="B94" s="38" t="s">
        <v>36</v>
      </c>
      <c r="C94" s="45"/>
      <c r="D94" s="33"/>
      <c r="E94" s="33"/>
      <c r="F94" s="33"/>
      <c r="G94" s="33"/>
      <c r="H94" s="33"/>
      <c r="I94" s="33"/>
    </row>
    <row r="95" spans="1:9" ht="25.5">
      <c r="A95" s="99"/>
      <c r="B95" s="87"/>
      <c r="C95" s="76" t="s">
        <v>80</v>
      </c>
      <c r="D95" s="76" t="s">
        <v>60</v>
      </c>
      <c r="E95" s="76" t="s">
        <v>92</v>
      </c>
      <c r="F95" s="76" t="s">
        <v>54</v>
      </c>
      <c r="G95" s="76" t="s">
        <v>87</v>
      </c>
      <c r="H95" s="79" t="s">
        <v>53</v>
      </c>
      <c r="I95" s="76" t="s">
        <v>25</v>
      </c>
    </row>
    <row r="96" spans="1:9" ht="42.75" customHeight="1">
      <c r="A96" s="82" t="s">
        <v>17</v>
      </c>
      <c r="B96" s="83" t="s">
        <v>18</v>
      </c>
      <c r="C96" s="83" t="s">
        <v>29</v>
      </c>
      <c r="D96" s="83" t="s">
        <v>30</v>
      </c>
      <c r="E96" s="83" t="s">
        <v>21</v>
      </c>
      <c r="F96" s="83" t="s">
        <v>22</v>
      </c>
      <c r="G96" s="86" t="s">
        <v>23</v>
      </c>
      <c r="H96" s="82" t="s">
        <v>24</v>
      </c>
      <c r="I96" s="83" t="s">
        <v>25</v>
      </c>
    </row>
    <row r="97" spans="1:9" ht="33.75">
      <c r="A97" s="51">
        <v>1</v>
      </c>
      <c r="B97" s="58" t="s">
        <v>88</v>
      </c>
      <c r="C97" s="62" t="s">
        <v>89</v>
      </c>
      <c r="D97" s="62" t="s">
        <v>59</v>
      </c>
      <c r="E97" s="66" t="s">
        <v>93</v>
      </c>
      <c r="F97" s="62" t="s">
        <v>66</v>
      </c>
      <c r="G97" s="64">
        <v>2</v>
      </c>
      <c r="H97" s="64"/>
      <c r="I97" s="88" t="s">
        <v>90</v>
      </c>
    </row>
    <row r="98" spans="1:9" ht="36">
      <c r="A98" s="51">
        <v>2</v>
      </c>
      <c r="B98" s="58" t="s">
        <v>91</v>
      </c>
      <c r="C98" s="65" t="s">
        <v>97</v>
      </c>
      <c r="D98" s="62" t="s">
        <v>94</v>
      </c>
      <c r="E98" s="62" t="s">
        <v>95</v>
      </c>
      <c r="F98" s="62" t="s">
        <v>66</v>
      </c>
      <c r="G98" s="64">
        <v>8</v>
      </c>
      <c r="H98" s="64"/>
      <c r="I98" s="62" t="s">
        <v>96</v>
      </c>
    </row>
    <row r="99" spans="1:9" ht="15">
      <c r="A99" s="41">
        <f>IF(B99="","",COUNTA($B$97:B99))</f>
      </c>
      <c r="B99" s="58"/>
      <c r="C99" s="62"/>
      <c r="D99" s="62"/>
      <c r="E99" s="62"/>
      <c r="F99" s="65"/>
      <c r="G99" s="64"/>
      <c r="H99" s="64"/>
      <c r="I99" s="66"/>
    </row>
    <row r="100" spans="1:9" ht="15">
      <c r="A100" s="41">
        <f>IF(B100="","",COUNTA($B$97:B100))</f>
      </c>
      <c r="B100" s="58"/>
      <c r="C100" s="62"/>
      <c r="D100" s="62"/>
      <c r="E100" s="62"/>
      <c r="F100" s="67"/>
      <c r="G100" s="64"/>
      <c r="H100" s="64"/>
      <c r="I100" s="66"/>
    </row>
    <row r="101" spans="1:9" ht="15">
      <c r="A101" s="41">
        <f>IF(B101="","",COUNTA($B$97:B101))</f>
      </c>
      <c r="B101" s="58"/>
      <c r="C101" s="62"/>
      <c r="D101" s="62"/>
      <c r="E101" s="62"/>
      <c r="F101" s="67"/>
      <c r="G101" s="64"/>
      <c r="H101" s="64"/>
      <c r="I101" s="66"/>
    </row>
    <row r="102" spans="1:9" ht="15">
      <c r="A102" s="43"/>
      <c r="B102" s="93" t="s">
        <v>104</v>
      </c>
      <c r="C102" s="103" t="s">
        <v>110</v>
      </c>
      <c r="D102" s="103" t="s">
        <v>110</v>
      </c>
      <c r="E102" s="103" t="s">
        <v>110</v>
      </c>
      <c r="F102" s="103" t="s">
        <v>110</v>
      </c>
      <c r="G102" s="94">
        <f>SUM(G97:G101)</f>
        <v>10</v>
      </c>
      <c r="H102" s="94">
        <f>SUM(H97:H101)</f>
        <v>0</v>
      </c>
      <c r="I102" s="103" t="s">
        <v>110</v>
      </c>
    </row>
    <row r="103" spans="1:9" ht="15">
      <c r="A103" s="119"/>
      <c r="B103" s="118"/>
      <c r="C103" s="112"/>
      <c r="D103" s="112"/>
      <c r="E103" s="112"/>
      <c r="F103" s="112"/>
      <c r="G103" s="113"/>
      <c r="H103" s="113"/>
      <c r="I103" s="112"/>
    </row>
    <row r="104" spans="1:9" ht="15">
      <c r="A104" s="119"/>
      <c r="B104" s="118"/>
      <c r="C104" s="112"/>
      <c r="D104" s="112"/>
      <c r="E104" s="112"/>
      <c r="F104" s="112"/>
      <c r="G104" s="113"/>
      <c r="H104" s="113"/>
      <c r="I104" s="112"/>
    </row>
    <row r="105" spans="1:9" ht="15">
      <c r="A105" s="119"/>
      <c r="B105" s="118"/>
      <c r="C105" s="112"/>
      <c r="D105" s="112"/>
      <c r="E105" s="112"/>
      <c r="F105" s="112"/>
      <c r="G105" s="113"/>
      <c r="H105" s="113"/>
      <c r="I105" s="112"/>
    </row>
    <row r="106" spans="1:9" ht="18.75">
      <c r="A106" s="34">
        <v>7</v>
      </c>
      <c r="B106" s="38" t="s">
        <v>37</v>
      </c>
      <c r="C106" s="33"/>
      <c r="D106" s="46"/>
      <c r="E106" s="33"/>
      <c r="F106" s="33"/>
      <c r="G106" s="33"/>
      <c r="H106" s="33"/>
      <c r="I106" s="33"/>
    </row>
    <row r="107" spans="1:9" ht="25.5">
      <c r="A107" s="97"/>
      <c r="B107" s="89" t="s">
        <v>38</v>
      </c>
      <c r="C107" s="54" t="s">
        <v>80</v>
      </c>
      <c r="D107" s="54" t="s">
        <v>53</v>
      </c>
      <c r="E107" s="54" t="s">
        <v>53</v>
      </c>
      <c r="F107" s="54" t="s">
        <v>54</v>
      </c>
      <c r="G107" s="148" t="s">
        <v>39</v>
      </c>
      <c r="H107" s="148" t="s">
        <v>51</v>
      </c>
      <c r="I107" s="148" t="s">
        <v>101</v>
      </c>
    </row>
    <row r="108" spans="1:9" ht="32.25" customHeight="1">
      <c r="A108" s="55" t="s">
        <v>17</v>
      </c>
      <c r="B108" s="55" t="s">
        <v>18</v>
      </c>
      <c r="C108" s="53" t="s">
        <v>29</v>
      </c>
      <c r="D108" s="55" t="s">
        <v>30</v>
      </c>
      <c r="E108" s="55" t="s">
        <v>21</v>
      </c>
      <c r="F108" s="55" t="s">
        <v>22</v>
      </c>
      <c r="G108" s="150"/>
      <c r="H108" s="149"/>
      <c r="I108" s="149"/>
    </row>
    <row r="109" spans="1:9" ht="15">
      <c r="A109" s="51">
        <v>1</v>
      </c>
      <c r="B109" s="58" t="s">
        <v>98</v>
      </c>
      <c r="C109" s="62" t="s">
        <v>99</v>
      </c>
      <c r="D109" s="62"/>
      <c r="E109" s="62"/>
      <c r="F109" s="75" t="s">
        <v>102</v>
      </c>
      <c r="G109" s="90" t="s">
        <v>100</v>
      </c>
      <c r="H109" s="64">
        <v>2500</v>
      </c>
      <c r="I109" s="62" t="s">
        <v>103</v>
      </c>
    </row>
    <row r="110" spans="1:9" ht="15">
      <c r="A110" s="41">
        <f>IF(B110="","",COUNTA($B$109:B110))</f>
      </c>
      <c r="B110" s="42"/>
      <c r="C110" s="68"/>
      <c r="D110" s="68"/>
      <c r="E110" s="68"/>
      <c r="F110" s="68"/>
      <c r="G110" s="91"/>
      <c r="H110" s="48"/>
      <c r="I110" s="69"/>
    </row>
    <row r="111" spans="1:9" ht="15">
      <c r="A111" s="43"/>
      <c r="B111" s="93" t="s">
        <v>104</v>
      </c>
      <c r="C111" s="103" t="s">
        <v>110</v>
      </c>
      <c r="D111" s="103" t="s">
        <v>110</v>
      </c>
      <c r="E111" s="103" t="s">
        <v>110</v>
      </c>
      <c r="F111" s="103" t="s">
        <v>110</v>
      </c>
      <c r="G111" s="103" t="s">
        <v>110</v>
      </c>
      <c r="H111" s="94">
        <f>SUM(H110:H110)</f>
        <v>0</v>
      </c>
      <c r="I111" s="103" t="s">
        <v>110</v>
      </c>
    </row>
    <row r="112" spans="1:9" ht="15">
      <c r="A112" s="119"/>
      <c r="B112" s="118"/>
      <c r="C112" s="112"/>
      <c r="D112" s="112"/>
      <c r="E112" s="112"/>
      <c r="F112" s="112"/>
      <c r="G112" s="112"/>
      <c r="H112" s="113"/>
      <c r="I112" s="112"/>
    </row>
    <row r="113" spans="1:9" ht="19.5" customHeight="1">
      <c r="A113" s="147" t="s">
        <v>244</v>
      </c>
      <c r="B113" s="147"/>
      <c r="C113" s="147"/>
      <c r="D113" s="147"/>
      <c r="E113" s="147"/>
      <c r="F113" s="147"/>
      <c r="G113" s="147"/>
      <c r="H113" s="147"/>
      <c r="I113" s="147"/>
    </row>
    <row r="114" spans="1:9" ht="18" customHeight="1">
      <c r="A114" s="34">
        <v>8</v>
      </c>
      <c r="B114" s="39"/>
      <c r="C114" s="39"/>
      <c r="D114" s="39"/>
      <c r="E114" s="39"/>
      <c r="F114" s="39"/>
      <c r="G114" s="39"/>
      <c r="H114" s="39"/>
      <c r="I114" s="39"/>
    </row>
    <row r="115" spans="1:9" ht="42">
      <c r="A115" s="55" t="s">
        <v>17</v>
      </c>
      <c r="B115" s="55" t="s">
        <v>41</v>
      </c>
      <c r="C115" s="55" t="s">
        <v>18</v>
      </c>
      <c r="D115" s="55" t="s">
        <v>42</v>
      </c>
      <c r="E115" s="55" t="s">
        <v>43</v>
      </c>
      <c r="F115" s="55" t="s">
        <v>44</v>
      </c>
      <c r="G115" s="104" t="s">
        <v>269</v>
      </c>
      <c r="H115" s="53" t="s">
        <v>268</v>
      </c>
      <c r="I115" s="55" t="s">
        <v>25</v>
      </c>
    </row>
    <row r="116" spans="1:9" ht="15.75">
      <c r="A116" s="142">
        <f>IF(B116="","",COUNTA($B$116:B116))</f>
        <v>1</v>
      </c>
      <c r="B116" s="140" t="s">
        <v>45</v>
      </c>
      <c r="C116" s="72" t="s">
        <v>245</v>
      </c>
      <c r="D116" s="72" t="s">
        <v>163</v>
      </c>
      <c r="E116" s="95" t="s">
        <v>106</v>
      </c>
      <c r="F116" s="64">
        <v>440</v>
      </c>
      <c r="G116" s="64">
        <v>750</v>
      </c>
      <c r="H116" s="100">
        <f>F116*G116/1000</f>
        <v>330</v>
      </c>
      <c r="I116" s="145" t="s">
        <v>246</v>
      </c>
    </row>
    <row r="117" spans="1:9" ht="15.75">
      <c r="A117" s="143"/>
      <c r="B117" s="141"/>
      <c r="C117" s="72" t="s">
        <v>28</v>
      </c>
      <c r="D117" s="72" t="s">
        <v>176</v>
      </c>
      <c r="E117" s="95" t="s">
        <v>106</v>
      </c>
      <c r="F117" s="64">
        <v>360</v>
      </c>
      <c r="G117" s="64">
        <v>7</v>
      </c>
      <c r="H117" s="100">
        <f aca="true" t="shared" si="0" ref="H117:H132">F117*G117/1000</f>
        <v>2.52</v>
      </c>
      <c r="I117" s="146"/>
    </row>
    <row r="118" spans="1:9" ht="15.75">
      <c r="A118" s="143"/>
      <c r="B118" s="141"/>
      <c r="C118" s="72" t="s">
        <v>247</v>
      </c>
      <c r="D118" s="72" t="s">
        <v>122</v>
      </c>
      <c r="E118" s="95" t="s">
        <v>106</v>
      </c>
      <c r="F118" s="64">
        <v>50</v>
      </c>
      <c r="G118" s="128">
        <v>480</v>
      </c>
      <c r="H118" s="100">
        <f t="shared" si="0"/>
        <v>24</v>
      </c>
      <c r="I118" s="127" t="s">
        <v>248</v>
      </c>
    </row>
    <row r="119" spans="1:9" ht="15.75">
      <c r="A119" s="143"/>
      <c r="B119" s="141"/>
      <c r="C119" s="72" t="s">
        <v>226</v>
      </c>
      <c r="D119" s="72" t="s">
        <v>122</v>
      </c>
      <c r="E119" s="95" t="s">
        <v>106</v>
      </c>
      <c r="F119" s="64">
        <v>120</v>
      </c>
      <c r="G119" s="64">
        <v>1000</v>
      </c>
      <c r="H119" s="100">
        <f t="shared" si="0"/>
        <v>120</v>
      </c>
      <c r="I119" s="127" t="s">
        <v>249</v>
      </c>
    </row>
    <row r="120" spans="1:9" ht="15">
      <c r="A120" s="143"/>
      <c r="B120" s="141"/>
      <c r="C120" s="72" t="s">
        <v>250</v>
      </c>
      <c r="D120" s="72" t="s">
        <v>122</v>
      </c>
      <c r="E120" s="95" t="s">
        <v>123</v>
      </c>
      <c r="F120" s="64">
        <v>2</v>
      </c>
      <c r="G120" s="64">
        <v>4000</v>
      </c>
      <c r="H120" s="100">
        <f t="shared" si="0"/>
        <v>8</v>
      </c>
      <c r="I120" s="127"/>
    </row>
    <row r="121" spans="1:9" ht="15">
      <c r="A121" s="143"/>
      <c r="B121" s="141"/>
      <c r="C121" s="71" t="s">
        <v>251</v>
      </c>
      <c r="D121" s="72" t="s">
        <v>122</v>
      </c>
      <c r="E121" s="95" t="s">
        <v>123</v>
      </c>
      <c r="F121" s="64">
        <v>2</v>
      </c>
      <c r="G121" s="64">
        <v>20000</v>
      </c>
      <c r="H121" s="100">
        <f t="shared" si="0"/>
        <v>40</v>
      </c>
      <c r="I121" s="127" t="s">
        <v>252</v>
      </c>
    </row>
    <row r="122" spans="1:9" ht="15">
      <c r="A122" s="143"/>
      <c r="B122" s="141"/>
      <c r="C122" s="72" t="s">
        <v>220</v>
      </c>
      <c r="D122" s="72" t="s">
        <v>122</v>
      </c>
      <c r="E122" s="95" t="s">
        <v>123</v>
      </c>
      <c r="F122" s="64">
        <v>2</v>
      </c>
      <c r="G122" s="64">
        <v>2000</v>
      </c>
      <c r="H122" s="100">
        <f t="shared" si="0"/>
        <v>4</v>
      </c>
      <c r="I122" s="127"/>
    </row>
    <row r="123" spans="1:9" ht="15">
      <c r="A123" s="143"/>
      <c r="B123" s="141"/>
      <c r="C123" s="72" t="s">
        <v>253</v>
      </c>
      <c r="D123" s="72" t="s">
        <v>122</v>
      </c>
      <c r="E123" s="95" t="s">
        <v>123</v>
      </c>
      <c r="F123" s="64">
        <v>4</v>
      </c>
      <c r="G123" s="64">
        <v>7000</v>
      </c>
      <c r="H123" s="100">
        <f t="shared" si="0"/>
        <v>28</v>
      </c>
      <c r="I123" s="127"/>
    </row>
    <row r="124" spans="1:9" ht="15">
      <c r="A124" s="143"/>
      <c r="B124" s="141"/>
      <c r="C124" s="71" t="s">
        <v>254</v>
      </c>
      <c r="D124" s="72" t="s">
        <v>122</v>
      </c>
      <c r="E124" s="95" t="s">
        <v>123</v>
      </c>
      <c r="F124" s="64">
        <v>1</v>
      </c>
      <c r="G124" s="64">
        <v>5000</v>
      </c>
      <c r="H124" s="100">
        <f t="shared" si="0"/>
        <v>5</v>
      </c>
      <c r="I124" s="127"/>
    </row>
    <row r="125" spans="1:9" ht="15">
      <c r="A125" s="143"/>
      <c r="B125" s="141"/>
      <c r="C125" s="72" t="s">
        <v>255</v>
      </c>
      <c r="D125" s="72" t="s">
        <v>122</v>
      </c>
      <c r="E125" s="95" t="s">
        <v>123</v>
      </c>
      <c r="F125" s="64">
        <v>1</v>
      </c>
      <c r="G125" s="64">
        <v>20000</v>
      </c>
      <c r="H125" s="100">
        <f t="shared" si="0"/>
        <v>20</v>
      </c>
      <c r="I125" s="127"/>
    </row>
    <row r="126" spans="1:9" ht="15">
      <c r="A126" s="143"/>
      <c r="B126" s="141"/>
      <c r="C126" s="72" t="s">
        <v>256</v>
      </c>
      <c r="D126" s="72" t="s">
        <v>122</v>
      </c>
      <c r="E126" s="95" t="s">
        <v>123</v>
      </c>
      <c r="F126" s="64">
        <v>1</v>
      </c>
      <c r="G126" s="64">
        <v>15000</v>
      </c>
      <c r="H126" s="100">
        <f t="shared" si="0"/>
        <v>15</v>
      </c>
      <c r="I126" s="127"/>
    </row>
    <row r="127" spans="1:9" ht="15">
      <c r="A127" s="143"/>
      <c r="B127" s="141"/>
      <c r="C127" s="72" t="s">
        <v>257</v>
      </c>
      <c r="D127" s="72" t="s">
        <v>122</v>
      </c>
      <c r="E127" s="95" t="s">
        <v>123</v>
      </c>
      <c r="F127" s="64">
        <v>1</v>
      </c>
      <c r="G127" s="64">
        <v>55000</v>
      </c>
      <c r="H127" s="100">
        <f t="shared" si="0"/>
        <v>55</v>
      </c>
      <c r="I127" s="127"/>
    </row>
    <row r="128" spans="1:9" ht="15">
      <c r="A128" s="143"/>
      <c r="B128" s="141"/>
      <c r="C128" s="72" t="s">
        <v>258</v>
      </c>
      <c r="D128" s="72" t="s">
        <v>122</v>
      </c>
      <c r="E128" s="95" t="s">
        <v>123</v>
      </c>
      <c r="F128" s="64">
        <v>1</v>
      </c>
      <c r="G128" s="64">
        <v>20000</v>
      </c>
      <c r="H128" s="100">
        <f t="shared" si="0"/>
        <v>20</v>
      </c>
      <c r="I128" s="127"/>
    </row>
    <row r="129" spans="1:9" ht="15">
      <c r="A129" s="143"/>
      <c r="B129" s="141"/>
      <c r="C129" s="72" t="s">
        <v>231</v>
      </c>
      <c r="D129" s="72" t="s">
        <v>122</v>
      </c>
      <c r="E129" s="95" t="s">
        <v>123</v>
      </c>
      <c r="F129" s="64">
        <v>1</v>
      </c>
      <c r="G129" s="64">
        <v>9000</v>
      </c>
      <c r="H129" s="100">
        <f t="shared" si="0"/>
        <v>9</v>
      </c>
      <c r="I129" s="127"/>
    </row>
    <row r="130" spans="1:9" ht="15">
      <c r="A130" s="143"/>
      <c r="B130" s="141"/>
      <c r="C130" s="72" t="s">
        <v>262</v>
      </c>
      <c r="D130" s="72" t="s">
        <v>122</v>
      </c>
      <c r="E130" s="95" t="s">
        <v>123</v>
      </c>
      <c r="F130" s="64">
        <v>1</v>
      </c>
      <c r="G130" s="64">
        <v>12000</v>
      </c>
      <c r="H130" s="100">
        <f t="shared" si="0"/>
        <v>12</v>
      </c>
      <c r="I130" s="127"/>
    </row>
    <row r="131" spans="1:9" ht="15">
      <c r="A131" s="143"/>
      <c r="B131" s="141"/>
      <c r="C131" s="72" t="s">
        <v>259</v>
      </c>
      <c r="D131" s="72" t="s">
        <v>122</v>
      </c>
      <c r="E131" s="95" t="s">
        <v>123</v>
      </c>
      <c r="F131" s="64">
        <v>1</v>
      </c>
      <c r="G131" s="64">
        <v>26000</v>
      </c>
      <c r="H131" s="100">
        <f t="shared" si="0"/>
        <v>26</v>
      </c>
      <c r="I131" s="127" t="s">
        <v>263</v>
      </c>
    </row>
    <row r="132" spans="1:9" ht="22.5">
      <c r="A132" s="143"/>
      <c r="B132" s="141"/>
      <c r="C132" s="72" t="s">
        <v>260</v>
      </c>
      <c r="D132" s="72" t="s">
        <v>122</v>
      </c>
      <c r="E132" s="95" t="s">
        <v>123</v>
      </c>
      <c r="F132" s="64">
        <v>3</v>
      </c>
      <c r="G132" s="64">
        <v>1000</v>
      </c>
      <c r="H132" s="100">
        <f t="shared" si="0"/>
        <v>3</v>
      </c>
      <c r="I132" s="129" t="s">
        <v>261</v>
      </c>
    </row>
    <row r="133" spans="1:9" ht="15">
      <c r="A133" s="144"/>
      <c r="B133" s="117" t="s">
        <v>104</v>
      </c>
      <c r="C133" s="103" t="s">
        <v>110</v>
      </c>
      <c r="D133" s="103" t="s">
        <v>110</v>
      </c>
      <c r="E133" s="103" t="s">
        <v>110</v>
      </c>
      <c r="F133" s="94" t="s">
        <v>110</v>
      </c>
      <c r="G133" s="94" t="s">
        <v>110</v>
      </c>
      <c r="H133" s="116">
        <f>SUM(H116:H132)</f>
        <v>721.52</v>
      </c>
      <c r="I133" s="103" t="s">
        <v>110</v>
      </c>
    </row>
    <row r="134" spans="1:9" ht="15">
      <c r="A134" s="47"/>
      <c r="B134" s="26"/>
      <c r="C134" s="26"/>
      <c r="D134" s="26"/>
      <c r="E134" s="26"/>
      <c r="F134" s="26"/>
      <c r="G134" s="56"/>
      <c r="H134" s="96"/>
      <c r="I134" s="26"/>
    </row>
    <row r="135" spans="1:9" ht="15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5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5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5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5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5">
      <c r="A140" s="26"/>
      <c r="B140" s="26"/>
      <c r="C140" s="26"/>
      <c r="D140" s="26"/>
      <c r="E140" s="26"/>
      <c r="F140" s="26"/>
      <c r="G140" s="26"/>
      <c r="H140" s="26"/>
      <c r="I140" s="26"/>
    </row>
  </sheetData>
  <sheetProtection/>
  <protectedRanges>
    <protectedRange sqref="A133 I116:I132 A116:G132" name="Ремонт"/>
    <protectedRange sqref="I3" name="Глава"/>
    <protectedRange sqref="B35 B48 B59 B69 B84 B95 B107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8 E20 E23:H23 E25 E27 G29" name="Общие"/>
    <protectedRange sqref="B133:I133 A37:I45 A50:I57 A61:I67 A71:I82 A86:I93 A97:I105 A109:I112" name="Перечни"/>
  </protectedRanges>
  <mergeCells count="27">
    <mergeCell ref="C27:D27"/>
    <mergeCell ref="E27:H27"/>
    <mergeCell ref="G30:H30"/>
    <mergeCell ref="B34:I34"/>
    <mergeCell ref="A46:I46"/>
    <mergeCell ref="I35:I36"/>
    <mergeCell ref="D5:G5"/>
    <mergeCell ref="D6:G6"/>
    <mergeCell ref="D8:G8"/>
    <mergeCell ref="G29:H29"/>
    <mergeCell ref="D9:G9"/>
    <mergeCell ref="C16:D16"/>
    <mergeCell ref="E16:H16"/>
    <mergeCell ref="C18:D18"/>
    <mergeCell ref="E18:H18"/>
    <mergeCell ref="C20:D20"/>
    <mergeCell ref="E20:H20"/>
    <mergeCell ref="C23:D23"/>
    <mergeCell ref="C25:D25"/>
    <mergeCell ref="E25:H25"/>
    <mergeCell ref="B116:B132"/>
    <mergeCell ref="A116:A133"/>
    <mergeCell ref="I116:I117"/>
    <mergeCell ref="A113:I113"/>
    <mergeCell ref="H107:H108"/>
    <mergeCell ref="I107:I108"/>
    <mergeCell ref="G107:G108"/>
  </mergeCells>
  <conditionalFormatting sqref="A134 A116 A109:A112 A97:A105 A86:A93 A71:A82 A61:A67 A50:A57 A37:A45">
    <cfRule type="expression" priority="4" dxfId="37">
      <formula>A37&lt;&gt;""</formula>
    </cfRule>
  </conditionalFormatting>
  <conditionalFormatting sqref="C107:I107 C95:I95 C84:I84 C69:I69 C59:I59 C48:I48 C35:I35">
    <cfRule type="expression" priority="3" dxfId="1">
      <formula>C35="Нет характеристик"</formula>
    </cfRule>
  </conditionalFormatting>
  <conditionalFormatting sqref="E27:H27">
    <cfRule type="expression" priority="2" dxfId="38">
      <formula>$D$6="дворовой территории"</formula>
    </cfRule>
  </conditionalFormatting>
  <conditionalFormatting sqref="F29:H29">
    <cfRule type="expression" priority="1" dxfId="3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rintOptions/>
  <pageMargins left="0.3937007874015748" right="0.3937007874015748" top="0.984251968503937" bottom="0.3937007874015748" header="0" footer="0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zoomScale="120" zoomScaleNormal="120" zoomScalePageLayoutView="0" workbookViewId="0" topLeftCell="A7">
      <selection activeCell="F10" sqref="F10"/>
    </sheetView>
  </sheetViews>
  <sheetFormatPr defaultColWidth="9.140625" defaultRowHeight="15"/>
  <cols>
    <col min="1" max="1" width="4.140625" style="0" customWidth="1"/>
    <col min="2" max="2" width="20.421875" style="0" customWidth="1"/>
    <col min="3" max="6" width="18.7109375" style="0" customWidth="1"/>
    <col min="7" max="7" width="11.8515625" style="0" customWidth="1"/>
    <col min="8" max="8" width="9.28125" style="0" customWidth="1"/>
    <col min="9" max="9" width="18.421875" style="0" customWidth="1"/>
  </cols>
  <sheetData>
    <row r="1" ht="15.75">
      <c r="I1" s="59" t="s">
        <v>0</v>
      </c>
    </row>
    <row r="2" ht="15.75">
      <c r="I2" s="59" t="s">
        <v>1</v>
      </c>
    </row>
    <row r="3" ht="15.75">
      <c r="I3" s="59" t="s">
        <v>48</v>
      </c>
    </row>
    <row r="4" ht="15.75" thickBot="1"/>
    <row r="5" spans="1:9" ht="20.25">
      <c r="A5" s="1"/>
      <c r="B5" s="1"/>
      <c r="C5" s="2"/>
      <c r="D5" s="153" t="s">
        <v>2</v>
      </c>
      <c r="E5" s="153"/>
      <c r="F5" s="153"/>
      <c r="G5" s="153"/>
      <c r="H5" s="3"/>
      <c r="I5" s="1"/>
    </row>
    <row r="6" spans="1:9" ht="18.75">
      <c r="A6" s="4"/>
      <c r="B6" s="4"/>
      <c r="C6" s="5"/>
      <c r="D6" s="154" t="s">
        <v>161</v>
      </c>
      <c r="E6" s="154"/>
      <c r="F6" s="154"/>
      <c r="G6" s="154"/>
      <c r="H6" s="6"/>
      <c r="I6" s="4"/>
    </row>
    <row r="7" spans="1:9" ht="15.75">
      <c r="A7" s="4"/>
      <c r="B7" s="4"/>
      <c r="C7" s="5"/>
      <c r="D7" s="7"/>
      <c r="E7" s="7"/>
      <c r="F7" s="7"/>
      <c r="G7" s="7"/>
      <c r="H7" s="6"/>
      <c r="I7" s="4"/>
    </row>
    <row r="8" spans="1:9" ht="18.75">
      <c r="A8" s="8"/>
      <c r="B8" s="8"/>
      <c r="C8" s="9"/>
      <c r="D8" s="155" t="s">
        <v>4</v>
      </c>
      <c r="E8" s="155"/>
      <c r="F8" s="155"/>
      <c r="G8" s="155"/>
      <c r="H8" s="10"/>
      <c r="I8" s="8"/>
    </row>
    <row r="9" spans="3:8" ht="19.5" thickBot="1">
      <c r="C9" s="11"/>
      <c r="D9" s="158" t="s">
        <v>49</v>
      </c>
      <c r="E9" s="158"/>
      <c r="F9" s="158"/>
      <c r="G9" s="158"/>
      <c r="H9" s="12"/>
    </row>
    <row r="10" spans="3:8" ht="18.75">
      <c r="C10" s="11"/>
      <c r="D10" s="13"/>
      <c r="E10" s="13"/>
      <c r="F10" s="13"/>
      <c r="G10" s="13"/>
      <c r="H10" s="12"/>
    </row>
    <row r="11" spans="3:8" ht="15">
      <c r="C11" s="11"/>
      <c r="D11" s="14"/>
      <c r="E11" s="15" t="s">
        <v>5</v>
      </c>
      <c r="F11" s="16">
        <v>5</v>
      </c>
      <c r="G11" s="17"/>
      <c r="H11" s="12"/>
    </row>
    <row r="12" spans="3:8" ht="15">
      <c r="C12" s="11"/>
      <c r="D12" s="17"/>
      <c r="E12" s="15" t="s">
        <v>6</v>
      </c>
      <c r="F12" s="18">
        <v>43007</v>
      </c>
      <c r="G12" s="17"/>
      <c r="H12" s="12"/>
    </row>
    <row r="13" spans="3:8" ht="15.75" thickBot="1">
      <c r="C13" s="19"/>
      <c r="D13" s="20"/>
      <c r="E13" s="20"/>
      <c r="F13" s="20"/>
      <c r="G13" s="20"/>
      <c r="H13" s="21"/>
    </row>
    <row r="14" spans="3:8" ht="15">
      <c r="C14" s="22"/>
      <c r="D14" s="22"/>
      <c r="E14" s="22"/>
      <c r="F14" s="22"/>
      <c r="G14" s="22"/>
      <c r="H14" s="22"/>
    </row>
    <row r="15" spans="3:8" ht="15">
      <c r="C15" s="22"/>
      <c r="D15" s="22"/>
      <c r="E15" s="22"/>
      <c r="F15" s="22"/>
      <c r="G15" s="22"/>
      <c r="H15" s="22"/>
    </row>
    <row r="16" spans="3:8" ht="15.75">
      <c r="C16" s="159" t="s">
        <v>7</v>
      </c>
      <c r="D16" s="160"/>
      <c r="E16" s="178" t="s">
        <v>179</v>
      </c>
      <c r="F16" s="179"/>
      <c r="G16" s="179"/>
      <c r="H16" s="180"/>
    </row>
    <row r="17" spans="3:8" ht="15">
      <c r="C17" s="22"/>
      <c r="D17" s="22"/>
      <c r="E17" s="23"/>
      <c r="F17" s="23"/>
      <c r="G17" s="23"/>
      <c r="H17" s="23"/>
    </row>
    <row r="18" spans="3:8" ht="15.75">
      <c r="C18" s="159" t="s">
        <v>8</v>
      </c>
      <c r="D18" s="160"/>
      <c r="E18" s="164" t="s">
        <v>187</v>
      </c>
      <c r="F18" s="165"/>
      <c r="G18" s="165"/>
      <c r="H18" s="166"/>
    </row>
    <row r="19" spans="3:8" ht="15">
      <c r="C19" s="22"/>
      <c r="D19" s="22"/>
      <c r="E19" s="23"/>
      <c r="F19" s="23"/>
      <c r="G19" s="23"/>
      <c r="H19" s="23"/>
    </row>
    <row r="20" spans="3:8" ht="15.75">
      <c r="C20" s="159" t="s">
        <v>9</v>
      </c>
      <c r="D20" s="160"/>
      <c r="E20" s="167">
        <v>286</v>
      </c>
      <c r="F20" s="168"/>
      <c r="G20" s="168"/>
      <c r="H20" s="169"/>
    </row>
    <row r="21" spans="3:8" ht="15">
      <c r="C21" s="22"/>
      <c r="D21" s="22"/>
      <c r="E21" s="23"/>
      <c r="F21" s="23"/>
      <c r="G21" s="23"/>
      <c r="H21" s="23"/>
    </row>
    <row r="22" spans="3:8" ht="15">
      <c r="C22" s="22"/>
      <c r="D22" s="22"/>
      <c r="E22" s="24" t="s">
        <v>10</v>
      </c>
      <c r="F22" s="24" t="s">
        <v>11</v>
      </c>
      <c r="G22" s="60" t="s">
        <v>12</v>
      </c>
      <c r="H22" s="61" t="s">
        <v>13</v>
      </c>
    </row>
    <row r="23" spans="3:8" ht="15.75">
      <c r="C23" s="159" t="s">
        <v>14</v>
      </c>
      <c r="D23" s="160"/>
      <c r="E23" s="25">
        <v>15</v>
      </c>
      <c r="F23" s="25">
        <v>30</v>
      </c>
      <c r="G23" s="25">
        <v>208</v>
      </c>
      <c r="H23" s="25">
        <v>33</v>
      </c>
    </row>
    <row r="24" spans="3:8" ht="15">
      <c r="C24" s="22"/>
      <c r="D24" s="22"/>
      <c r="E24" s="23"/>
      <c r="F24" s="23"/>
      <c r="G24" s="23"/>
      <c r="H24" s="23"/>
    </row>
    <row r="25" spans="3:8" ht="15.75">
      <c r="C25" s="170" t="s">
        <v>180</v>
      </c>
      <c r="D25" s="171"/>
      <c r="E25" s="167">
        <v>8</v>
      </c>
      <c r="F25" s="168"/>
      <c r="G25" s="168"/>
      <c r="H25" s="169"/>
    </row>
    <row r="26" spans="2:8" ht="15">
      <c r="B26" s="26"/>
      <c r="C26" s="27"/>
      <c r="D26" s="22"/>
      <c r="E26" s="22"/>
      <c r="F26" s="27"/>
      <c r="G26" s="27"/>
      <c r="H26" s="27"/>
    </row>
    <row r="27" spans="3:8" ht="15.75">
      <c r="C27" s="175" t="s">
        <v>181</v>
      </c>
      <c r="D27" s="175"/>
      <c r="E27" s="184" t="s">
        <v>50</v>
      </c>
      <c r="F27" s="184"/>
      <c r="G27" s="184"/>
      <c r="H27" s="184"/>
    </row>
    <row r="28" spans="3:8" ht="15">
      <c r="C28" s="22"/>
      <c r="D28" s="22"/>
      <c r="E28" s="23"/>
      <c r="F28" s="23"/>
      <c r="G28" s="23"/>
      <c r="H28" s="23"/>
    </row>
    <row r="29" spans="3:8" ht="15">
      <c r="C29" s="22"/>
      <c r="D29" s="22"/>
      <c r="E29" s="23"/>
      <c r="F29" s="23"/>
      <c r="G29" s="23"/>
      <c r="H29" s="23"/>
    </row>
    <row r="30" spans="2:8" ht="15.75">
      <c r="B30" s="26"/>
      <c r="C30" s="74" t="s">
        <v>182</v>
      </c>
      <c r="D30" s="28"/>
      <c r="E30" s="27"/>
      <c r="F30" s="110"/>
      <c r="G30" s="156"/>
      <c r="H30" s="156"/>
    </row>
    <row r="31" spans="2:8" ht="15">
      <c r="B31" s="26"/>
      <c r="C31" s="28"/>
      <c r="D31" s="28"/>
      <c r="E31" s="27"/>
      <c r="F31" s="108" t="s">
        <v>183</v>
      </c>
      <c r="G31" s="177" t="s">
        <v>184</v>
      </c>
      <c r="H31" s="177"/>
    </row>
    <row r="32" spans="2:8" ht="15">
      <c r="B32" s="26"/>
      <c r="C32" s="30"/>
      <c r="D32" s="30"/>
      <c r="E32" s="26"/>
      <c r="F32" s="31"/>
      <c r="G32" s="32"/>
      <c r="H32" s="32"/>
    </row>
    <row r="33" spans="2:8" ht="15">
      <c r="B33" s="26"/>
      <c r="C33" s="30"/>
      <c r="D33" s="30"/>
      <c r="E33" s="26"/>
      <c r="F33" s="31"/>
      <c r="G33" s="32"/>
      <c r="H33" s="32"/>
    </row>
    <row r="34" spans="2:8" ht="15">
      <c r="B34" s="26"/>
      <c r="C34" s="30"/>
      <c r="D34" s="30"/>
      <c r="E34" s="26"/>
      <c r="F34" s="31"/>
      <c r="G34" s="32"/>
      <c r="H34" s="32"/>
    </row>
    <row r="35" spans="1:9" ht="18.75">
      <c r="A35" s="34">
        <v>1</v>
      </c>
      <c r="B35" s="151" t="s">
        <v>15</v>
      </c>
      <c r="C35" s="151"/>
      <c r="D35" s="151"/>
      <c r="E35" s="151"/>
      <c r="F35" s="151"/>
      <c r="G35" s="151"/>
      <c r="H35" s="151"/>
      <c r="I35" s="151"/>
    </row>
    <row r="36" spans="1:9" ht="36">
      <c r="A36" s="80"/>
      <c r="B36" s="77" t="s">
        <v>16</v>
      </c>
      <c r="C36" s="76" t="s">
        <v>52</v>
      </c>
      <c r="D36" s="76" t="s">
        <v>58</v>
      </c>
      <c r="E36" s="76" t="s">
        <v>60</v>
      </c>
      <c r="F36" s="76" t="s">
        <v>54</v>
      </c>
      <c r="G36" s="76" t="s">
        <v>51</v>
      </c>
      <c r="H36" s="81" t="s">
        <v>55</v>
      </c>
      <c r="I36" s="152" t="s">
        <v>25</v>
      </c>
    </row>
    <row r="37" spans="1:9" ht="48.75" customHeight="1">
      <c r="A37" s="82" t="s">
        <v>17</v>
      </c>
      <c r="B37" s="83" t="s">
        <v>18</v>
      </c>
      <c r="C37" s="84" t="s">
        <v>19</v>
      </c>
      <c r="D37" s="84" t="s">
        <v>20</v>
      </c>
      <c r="E37" s="84" t="s">
        <v>21</v>
      </c>
      <c r="F37" s="84" t="s">
        <v>22</v>
      </c>
      <c r="G37" s="85" t="s">
        <v>23</v>
      </c>
      <c r="H37" s="85" t="s">
        <v>24</v>
      </c>
      <c r="I37" s="141"/>
    </row>
    <row r="38" spans="1:9" ht="15">
      <c r="A38" s="51">
        <f>IF(B38="","",COUNTA($B$38:B38))</f>
        <v>1</v>
      </c>
      <c r="B38" s="58" t="s">
        <v>77</v>
      </c>
      <c r="C38" s="62"/>
      <c r="D38" s="62"/>
      <c r="E38" s="62"/>
      <c r="F38" s="65"/>
      <c r="G38" s="64"/>
      <c r="H38" s="64"/>
      <c r="I38" s="62"/>
    </row>
    <row r="39" spans="1:9" ht="15">
      <c r="A39" s="51"/>
      <c r="B39" s="57"/>
      <c r="C39" s="66"/>
      <c r="D39" s="66"/>
      <c r="E39" s="66"/>
      <c r="F39" s="67"/>
      <c r="G39" s="64"/>
      <c r="H39" s="64"/>
      <c r="I39" s="62"/>
    </row>
    <row r="40" spans="1:9" ht="15">
      <c r="A40" s="51"/>
      <c r="B40" s="57"/>
      <c r="C40" s="66"/>
      <c r="D40" s="66"/>
      <c r="E40" s="66"/>
      <c r="F40" s="67"/>
      <c r="G40" s="64"/>
      <c r="H40" s="64"/>
      <c r="I40" s="62"/>
    </row>
    <row r="41" spans="1:9" ht="15">
      <c r="A41" s="92"/>
      <c r="B41" s="93" t="s">
        <v>104</v>
      </c>
      <c r="C41" s="103" t="s">
        <v>110</v>
      </c>
      <c r="D41" s="103" t="s">
        <v>110</v>
      </c>
      <c r="E41" s="103" t="s">
        <v>110</v>
      </c>
      <c r="F41" s="103" t="s">
        <v>110</v>
      </c>
      <c r="G41" s="94">
        <f>SUM(G38:G40)</f>
        <v>0</v>
      </c>
      <c r="H41" s="94">
        <f>SUM(H38:H40)</f>
        <v>0</v>
      </c>
      <c r="I41" s="103" t="s">
        <v>110</v>
      </c>
    </row>
    <row r="42" spans="1:9" ht="15">
      <c r="A42" s="111"/>
      <c r="B42" s="118"/>
      <c r="C42" s="112"/>
      <c r="D42" s="112"/>
      <c r="E42" s="112"/>
      <c r="F42" s="112"/>
      <c r="G42" s="113"/>
      <c r="H42" s="113"/>
      <c r="I42" s="112"/>
    </row>
    <row r="43" spans="1:9" ht="15">
      <c r="A43" s="111"/>
      <c r="B43" s="118"/>
      <c r="C43" s="112"/>
      <c r="D43" s="112"/>
      <c r="E43" s="112"/>
      <c r="F43" s="112"/>
      <c r="G43" s="113"/>
      <c r="H43" s="113"/>
      <c r="I43" s="112"/>
    </row>
    <row r="44" spans="1:9" ht="18.75">
      <c r="A44" s="151" t="s">
        <v>26</v>
      </c>
      <c r="B44" s="151"/>
      <c r="C44" s="151"/>
      <c r="D44" s="151"/>
      <c r="E44" s="151"/>
      <c r="F44" s="151"/>
      <c r="G44" s="151"/>
      <c r="H44" s="151"/>
      <c r="I44" s="151"/>
    </row>
    <row r="45" spans="1:9" ht="18.75">
      <c r="A45" s="34">
        <v>2</v>
      </c>
      <c r="B45" s="35" t="s">
        <v>27</v>
      </c>
      <c r="C45" s="33"/>
      <c r="D45" s="33"/>
      <c r="E45" s="33"/>
      <c r="F45" s="33"/>
      <c r="G45" s="33"/>
      <c r="H45" s="33"/>
      <c r="I45" s="33"/>
    </row>
    <row r="46" spans="1:9" ht="27.75" customHeight="1">
      <c r="A46" s="97"/>
      <c r="B46" s="77" t="s">
        <v>28</v>
      </c>
      <c r="C46" s="76" t="s">
        <v>80</v>
      </c>
      <c r="D46" s="76" t="s">
        <v>64</v>
      </c>
      <c r="E46" s="76" t="s">
        <v>53</v>
      </c>
      <c r="F46" s="76" t="s">
        <v>54</v>
      </c>
      <c r="G46" s="76" t="s">
        <v>81</v>
      </c>
      <c r="H46" s="79" t="s">
        <v>53</v>
      </c>
      <c r="I46" s="76" t="s">
        <v>25</v>
      </c>
    </row>
    <row r="47" spans="1:9" ht="42.75" customHeight="1">
      <c r="A47" s="40" t="s">
        <v>17</v>
      </c>
      <c r="B47" s="55" t="s">
        <v>18</v>
      </c>
      <c r="C47" s="55" t="s">
        <v>29</v>
      </c>
      <c r="D47" s="55" t="s">
        <v>30</v>
      </c>
      <c r="E47" s="55" t="s">
        <v>21</v>
      </c>
      <c r="F47" s="55" t="s">
        <v>22</v>
      </c>
      <c r="G47" s="40" t="s">
        <v>23</v>
      </c>
      <c r="H47" s="40" t="s">
        <v>24</v>
      </c>
      <c r="I47" s="55" t="s">
        <v>25</v>
      </c>
    </row>
    <row r="48" spans="1:9" ht="25.5" customHeight="1">
      <c r="A48" s="51">
        <f>IF(B48="","",COUNTA($B$48:B48))</f>
        <v>1</v>
      </c>
      <c r="B48" s="58" t="s">
        <v>119</v>
      </c>
      <c r="C48" s="62" t="s">
        <v>185</v>
      </c>
      <c r="D48" s="62" t="s">
        <v>169</v>
      </c>
      <c r="E48" s="62"/>
      <c r="F48" s="65" t="s">
        <v>112</v>
      </c>
      <c r="G48" s="64">
        <v>2300</v>
      </c>
      <c r="H48" s="64"/>
      <c r="I48" s="65" t="s">
        <v>79</v>
      </c>
    </row>
    <row r="49" spans="1:9" ht="15">
      <c r="A49" s="188">
        <f>IF(B49="","",COUNTA($B$48:B49))</f>
        <v>2</v>
      </c>
      <c r="B49" s="185" t="s">
        <v>164</v>
      </c>
      <c r="C49" s="62" t="s">
        <v>170</v>
      </c>
      <c r="D49" s="62"/>
      <c r="E49" s="62"/>
      <c r="F49" s="65" t="s">
        <v>171</v>
      </c>
      <c r="G49" s="64"/>
      <c r="H49" s="64">
        <v>5</v>
      </c>
      <c r="I49" s="62"/>
    </row>
    <row r="50" spans="1:9" ht="24">
      <c r="A50" s="189"/>
      <c r="B50" s="186"/>
      <c r="C50" s="62" t="s">
        <v>114</v>
      </c>
      <c r="D50" s="62"/>
      <c r="E50" s="62"/>
      <c r="F50" s="65" t="s">
        <v>112</v>
      </c>
      <c r="G50" s="64"/>
      <c r="H50" s="64">
        <v>5</v>
      </c>
      <c r="I50" s="67" t="s">
        <v>175</v>
      </c>
    </row>
    <row r="51" spans="1:9" ht="25.5">
      <c r="A51" s="189"/>
      <c r="B51" s="186"/>
      <c r="C51" s="62" t="s">
        <v>136</v>
      </c>
      <c r="D51" s="62"/>
      <c r="E51" s="62"/>
      <c r="F51" s="67" t="s">
        <v>70</v>
      </c>
      <c r="G51" s="64"/>
      <c r="H51" s="64">
        <v>6</v>
      </c>
      <c r="I51" s="66" t="s">
        <v>173</v>
      </c>
    </row>
    <row r="52" spans="1:9" ht="15">
      <c r="A52" s="189"/>
      <c r="B52" s="186"/>
      <c r="C52" s="62" t="s">
        <v>172</v>
      </c>
      <c r="D52" s="62"/>
      <c r="E52" s="62"/>
      <c r="F52" s="67" t="s">
        <v>66</v>
      </c>
      <c r="G52" s="64"/>
      <c r="H52" s="64">
        <v>5</v>
      </c>
      <c r="I52" s="66"/>
    </row>
    <row r="53" spans="1:9" ht="15">
      <c r="A53" s="189"/>
      <c r="B53" s="187"/>
      <c r="C53" s="66" t="s">
        <v>174</v>
      </c>
      <c r="D53" s="66"/>
      <c r="E53" s="66"/>
      <c r="F53" s="67" t="s">
        <v>171</v>
      </c>
      <c r="G53" s="64"/>
      <c r="H53" s="64">
        <v>4</v>
      </c>
      <c r="I53" s="62"/>
    </row>
    <row r="54" spans="1:9" ht="15">
      <c r="A54" s="49">
        <f>IF(B54="","",COUNTA($B$48:B54))</f>
      </c>
      <c r="B54" s="57"/>
      <c r="C54" s="66"/>
      <c r="D54" s="66"/>
      <c r="E54" s="66"/>
      <c r="F54" s="66"/>
      <c r="G54" s="64"/>
      <c r="H54" s="64"/>
      <c r="I54" s="62"/>
    </row>
    <row r="55" spans="1:9" ht="15">
      <c r="A55" s="50"/>
      <c r="B55" s="93" t="s">
        <v>104</v>
      </c>
      <c r="C55" s="103" t="s">
        <v>110</v>
      </c>
      <c r="D55" s="103" t="s">
        <v>110</v>
      </c>
      <c r="E55" s="103" t="s">
        <v>110</v>
      </c>
      <c r="F55" s="103" t="s">
        <v>110</v>
      </c>
      <c r="G55" s="94">
        <f>SUM(G48:G54)</f>
        <v>2300</v>
      </c>
      <c r="H55" s="94">
        <f>SUM(H48:H54)</f>
        <v>25</v>
      </c>
      <c r="I55" s="103" t="s">
        <v>110</v>
      </c>
    </row>
    <row r="56" spans="1:9" ht="15">
      <c r="A56" s="121"/>
      <c r="B56" s="118"/>
      <c r="C56" s="112"/>
      <c r="D56" s="112"/>
      <c r="E56" s="112"/>
      <c r="F56" s="112"/>
      <c r="G56" s="113"/>
      <c r="H56" s="113"/>
      <c r="I56" s="112"/>
    </row>
    <row r="57" spans="1:9" ht="15">
      <c r="A57" s="121"/>
      <c r="B57" s="118"/>
      <c r="C57" s="112"/>
      <c r="D57" s="112"/>
      <c r="E57" s="112"/>
      <c r="F57" s="112"/>
      <c r="G57" s="113"/>
      <c r="H57" s="113"/>
      <c r="I57" s="112"/>
    </row>
    <row r="58" spans="1:9" ht="15">
      <c r="A58" s="121"/>
      <c r="B58" s="118"/>
      <c r="C58" s="112"/>
      <c r="D58" s="112"/>
      <c r="E58" s="112"/>
      <c r="F58" s="112"/>
      <c r="G58" s="113"/>
      <c r="H58" s="113"/>
      <c r="I58" s="112"/>
    </row>
    <row r="59" spans="1:9" ht="15">
      <c r="A59" s="121"/>
      <c r="B59" s="118"/>
      <c r="C59" s="112"/>
      <c r="D59" s="112"/>
      <c r="E59" s="112"/>
      <c r="F59" s="112"/>
      <c r="G59" s="113"/>
      <c r="H59" s="113"/>
      <c r="I59" s="112"/>
    </row>
    <row r="60" spans="1:9" ht="15">
      <c r="A60" s="121"/>
      <c r="B60" s="118"/>
      <c r="C60" s="112"/>
      <c r="D60" s="112"/>
      <c r="E60" s="112"/>
      <c r="F60" s="112"/>
      <c r="G60" s="113"/>
      <c r="H60" s="113"/>
      <c r="I60" s="112"/>
    </row>
    <row r="61" spans="1:9" ht="18.75">
      <c r="A61" s="34">
        <v>3</v>
      </c>
      <c r="B61" s="36" t="s">
        <v>31</v>
      </c>
      <c r="C61" s="33"/>
      <c r="D61" s="33"/>
      <c r="E61" s="33"/>
      <c r="F61" s="33"/>
      <c r="G61" s="33"/>
      <c r="H61" s="33"/>
      <c r="I61" s="33"/>
    </row>
    <row r="62" spans="1:9" ht="38.25">
      <c r="A62" s="98"/>
      <c r="B62" s="77" t="s">
        <v>78</v>
      </c>
      <c r="C62" s="76" t="s">
        <v>52</v>
      </c>
      <c r="D62" s="76" t="s">
        <v>58</v>
      </c>
      <c r="E62" s="76" t="s">
        <v>53</v>
      </c>
      <c r="F62" s="76" t="s">
        <v>54</v>
      </c>
      <c r="G62" s="76" t="s">
        <v>82</v>
      </c>
      <c r="H62" s="76" t="s">
        <v>83</v>
      </c>
      <c r="I62" s="76" t="s">
        <v>25</v>
      </c>
    </row>
    <row r="63" spans="1:9" ht="42.75" customHeight="1">
      <c r="A63" s="40" t="s">
        <v>17</v>
      </c>
      <c r="B63" s="55" t="s">
        <v>18</v>
      </c>
      <c r="C63" s="55" t="s">
        <v>29</v>
      </c>
      <c r="D63" s="55" t="s">
        <v>32</v>
      </c>
      <c r="E63" s="53" t="s">
        <v>33</v>
      </c>
      <c r="F63" s="55" t="s">
        <v>22</v>
      </c>
      <c r="G63" s="70" t="s">
        <v>23</v>
      </c>
      <c r="H63" s="40" t="s">
        <v>24</v>
      </c>
      <c r="I63" s="40" t="s">
        <v>25</v>
      </c>
    </row>
    <row r="64" spans="1:9" ht="36.75" customHeight="1">
      <c r="A64" s="51">
        <f>IF(B64="","",COUNTA($B$64:B64))</f>
        <v>1</v>
      </c>
      <c r="B64" s="58" t="s">
        <v>77</v>
      </c>
      <c r="C64" s="62"/>
      <c r="D64" s="62"/>
      <c r="E64" s="62"/>
      <c r="F64" s="63"/>
      <c r="G64" s="64"/>
      <c r="H64" s="64"/>
      <c r="I64" s="65" t="s">
        <v>186</v>
      </c>
    </row>
    <row r="65" spans="1:9" ht="15">
      <c r="A65" s="41">
        <f>IF(B65="","",COUNTA($B$64:B65))</f>
      </c>
      <c r="B65" s="57"/>
      <c r="C65" s="66"/>
      <c r="D65" s="66"/>
      <c r="E65" s="66"/>
      <c r="F65" s="66"/>
      <c r="G65" s="64"/>
      <c r="H65" s="64"/>
      <c r="I65" s="62"/>
    </row>
    <row r="66" spans="1:9" ht="15">
      <c r="A66" s="41">
        <f>IF(B66="","",COUNTA($B$64:B66))</f>
      </c>
      <c r="B66" s="57"/>
      <c r="C66" s="66"/>
      <c r="D66" s="66"/>
      <c r="E66" s="66"/>
      <c r="F66" s="67"/>
      <c r="G66" s="64"/>
      <c r="H66" s="64"/>
      <c r="I66" s="62"/>
    </row>
    <row r="67" spans="1:9" ht="15">
      <c r="A67" s="41">
        <f>IF(B67="","",COUNTA($B$64:B67))</f>
      </c>
      <c r="B67" s="57"/>
      <c r="C67" s="66"/>
      <c r="D67" s="66"/>
      <c r="E67" s="66"/>
      <c r="F67" s="66"/>
      <c r="G67" s="64"/>
      <c r="H67" s="64"/>
      <c r="I67" s="62"/>
    </row>
    <row r="68" spans="1:9" ht="15">
      <c r="A68" s="43"/>
      <c r="B68" s="93" t="s">
        <v>104</v>
      </c>
      <c r="C68" s="103" t="s">
        <v>110</v>
      </c>
      <c r="D68" s="103" t="s">
        <v>110</v>
      </c>
      <c r="E68" s="103" t="s">
        <v>110</v>
      </c>
      <c r="F68" s="103" t="s">
        <v>110</v>
      </c>
      <c r="G68" s="94">
        <f>SUM(G64:G67)</f>
        <v>0</v>
      </c>
      <c r="H68" s="94">
        <f>SUM(H64:H67)</f>
        <v>0</v>
      </c>
      <c r="I68" s="103" t="s">
        <v>110</v>
      </c>
    </row>
    <row r="69" spans="1:9" ht="15">
      <c r="A69" s="119"/>
      <c r="B69" s="118"/>
      <c r="C69" s="112"/>
      <c r="D69" s="112"/>
      <c r="E69" s="112"/>
      <c r="F69" s="112"/>
      <c r="G69" s="113"/>
      <c r="H69" s="113"/>
      <c r="I69" s="112"/>
    </row>
    <row r="70" spans="1:9" ht="15">
      <c r="A70" s="119"/>
      <c r="B70" s="118"/>
      <c r="C70" s="112"/>
      <c r="D70" s="112"/>
      <c r="E70" s="112"/>
      <c r="F70" s="112"/>
      <c r="G70" s="113"/>
      <c r="H70" s="113"/>
      <c r="I70" s="112"/>
    </row>
    <row r="71" spans="1:9" ht="15">
      <c r="A71" s="119"/>
      <c r="B71" s="118"/>
      <c r="C71" s="112"/>
      <c r="D71" s="112"/>
      <c r="E71" s="112"/>
      <c r="F71" s="112"/>
      <c r="G71" s="113"/>
      <c r="H71" s="113"/>
      <c r="I71" s="112"/>
    </row>
    <row r="72" spans="1:9" ht="18.75">
      <c r="A72" s="34">
        <v>4</v>
      </c>
      <c r="B72" s="36" t="s">
        <v>34</v>
      </c>
      <c r="C72" s="34"/>
      <c r="D72" s="44"/>
      <c r="E72" s="33"/>
      <c r="F72" s="33"/>
      <c r="G72" s="33"/>
      <c r="H72" s="33"/>
      <c r="I72" s="33"/>
    </row>
    <row r="73" spans="1:9" ht="33.75">
      <c r="A73" s="98"/>
      <c r="B73" s="77" t="s">
        <v>78</v>
      </c>
      <c r="C73" s="76" t="s">
        <v>60</v>
      </c>
      <c r="D73" s="76" t="s">
        <v>58</v>
      </c>
      <c r="E73" s="76" t="s">
        <v>53</v>
      </c>
      <c r="F73" s="76" t="s">
        <v>54</v>
      </c>
      <c r="G73" s="78" t="s">
        <v>85</v>
      </c>
      <c r="H73" s="76" t="s">
        <v>86</v>
      </c>
      <c r="I73" s="76" t="s">
        <v>25</v>
      </c>
    </row>
    <row r="74" spans="1:9" ht="44.25" customHeight="1">
      <c r="A74" s="40" t="s">
        <v>17</v>
      </c>
      <c r="B74" s="55" t="s">
        <v>18</v>
      </c>
      <c r="C74" s="55" t="s">
        <v>29</v>
      </c>
      <c r="D74" s="55" t="s">
        <v>30</v>
      </c>
      <c r="E74" s="55" t="s">
        <v>21</v>
      </c>
      <c r="F74" s="55" t="s">
        <v>22</v>
      </c>
      <c r="G74" s="70" t="s">
        <v>23</v>
      </c>
      <c r="H74" s="40" t="s">
        <v>24</v>
      </c>
      <c r="I74" s="55" t="s">
        <v>25</v>
      </c>
    </row>
    <row r="75" spans="1:9" ht="29.25" customHeight="1">
      <c r="A75" s="51">
        <v>1</v>
      </c>
      <c r="B75" s="58" t="s">
        <v>78</v>
      </c>
      <c r="C75" s="62"/>
      <c r="D75" s="62"/>
      <c r="E75" s="62"/>
      <c r="F75" s="63"/>
      <c r="G75" s="64"/>
      <c r="H75" s="64"/>
      <c r="I75" s="65" t="s">
        <v>79</v>
      </c>
    </row>
    <row r="76" spans="1:9" ht="15">
      <c r="A76" s="41">
        <f>IF(B76="","",COUNTA($B$75:B76))</f>
      </c>
      <c r="B76" s="57"/>
      <c r="C76" s="66"/>
      <c r="D76" s="66"/>
      <c r="E76" s="66"/>
      <c r="F76" s="66"/>
      <c r="G76" s="64"/>
      <c r="H76" s="64"/>
      <c r="I76" s="62"/>
    </row>
    <row r="77" spans="1:9" ht="15">
      <c r="A77" s="41"/>
      <c r="B77" s="57"/>
      <c r="C77" s="66"/>
      <c r="D77" s="66"/>
      <c r="E77" s="66"/>
      <c r="F77" s="66"/>
      <c r="G77" s="64"/>
      <c r="H77" s="64"/>
      <c r="I77" s="62"/>
    </row>
    <row r="78" spans="1:9" ht="15">
      <c r="A78" s="41">
        <f>IF(B78="","",COUNTA($B$75:B78))</f>
      </c>
      <c r="B78" s="57"/>
      <c r="C78" s="66"/>
      <c r="D78" s="66"/>
      <c r="E78" s="66"/>
      <c r="F78" s="67"/>
      <c r="G78" s="64"/>
      <c r="H78" s="64"/>
      <c r="I78" s="62"/>
    </row>
    <row r="79" spans="1:9" ht="15">
      <c r="A79" s="43"/>
      <c r="B79" s="93" t="s">
        <v>104</v>
      </c>
      <c r="C79" s="103" t="s">
        <v>110</v>
      </c>
      <c r="D79" s="103" t="s">
        <v>110</v>
      </c>
      <c r="E79" s="103" t="s">
        <v>110</v>
      </c>
      <c r="F79" s="103" t="s">
        <v>110</v>
      </c>
      <c r="G79" s="94">
        <f>SUM(G75:G78)</f>
        <v>0</v>
      </c>
      <c r="H79" s="94">
        <f>SUM(H75:H78)</f>
        <v>0</v>
      </c>
      <c r="I79" s="103" t="s">
        <v>110</v>
      </c>
    </row>
    <row r="80" spans="1:9" ht="15">
      <c r="A80" s="119"/>
      <c r="B80" s="118"/>
      <c r="C80" s="112"/>
      <c r="D80" s="112"/>
      <c r="E80" s="112"/>
      <c r="F80" s="112"/>
      <c r="G80" s="113"/>
      <c r="H80" s="113"/>
      <c r="I80" s="112"/>
    </row>
    <row r="81" spans="1:9" ht="15">
      <c r="A81" s="119"/>
      <c r="B81" s="118"/>
      <c r="C81" s="112"/>
      <c r="D81" s="112"/>
      <c r="E81" s="112"/>
      <c r="F81" s="112"/>
      <c r="G81" s="113"/>
      <c r="H81" s="113"/>
      <c r="I81" s="112"/>
    </row>
    <row r="82" spans="1:9" ht="15">
      <c r="A82" s="119"/>
      <c r="B82" s="118"/>
      <c r="C82" s="112"/>
      <c r="D82" s="112"/>
      <c r="E82" s="112"/>
      <c r="F82" s="112"/>
      <c r="G82" s="113"/>
      <c r="H82" s="113"/>
      <c r="I82" s="112"/>
    </row>
    <row r="83" spans="1:9" ht="15">
      <c r="A83" s="119"/>
      <c r="B83" s="118"/>
      <c r="C83" s="112"/>
      <c r="D83" s="112"/>
      <c r="E83" s="112"/>
      <c r="F83" s="112"/>
      <c r="G83" s="113"/>
      <c r="H83" s="113"/>
      <c r="I83" s="112"/>
    </row>
    <row r="84" spans="1:9" ht="15">
      <c r="A84" s="119"/>
      <c r="B84" s="118"/>
      <c r="C84" s="112"/>
      <c r="D84" s="112"/>
      <c r="E84" s="112"/>
      <c r="F84" s="112"/>
      <c r="G84" s="113"/>
      <c r="H84" s="113"/>
      <c r="I84" s="112"/>
    </row>
    <row r="85" spans="1:9" ht="15">
      <c r="A85" s="119"/>
      <c r="B85" s="118"/>
      <c r="C85" s="112"/>
      <c r="D85" s="112"/>
      <c r="E85" s="112"/>
      <c r="F85" s="112"/>
      <c r="G85" s="113"/>
      <c r="H85" s="113"/>
      <c r="I85" s="112"/>
    </row>
    <row r="86" spans="1:9" ht="15">
      <c r="A86" s="119"/>
      <c r="B86" s="118"/>
      <c r="C86" s="112"/>
      <c r="D86" s="112"/>
      <c r="E86" s="112"/>
      <c r="F86" s="112"/>
      <c r="G86" s="113"/>
      <c r="H86" s="113"/>
      <c r="I86" s="112"/>
    </row>
    <row r="87" spans="1:9" ht="18.75">
      <c r="A87" s="34">
        <v>5</v>
      </c>
      <c r="B87" s="37" t="s">
        <v>35</v>
      </c>
      <c r="C87" s="33"/>
      <c r="D87" s="33"/>
      <c r="E87" s="33"/>
      <c r="F87" s="33"/>
      <c r="G87" s="33"/>
      <c r="H87" s="33"/>
      <c r="I87" s="33"/>
    </row>
    <row r="88" spans="1:9" ht="25.5">
      <c r="A88" s="99"/>
      <c r="B88" s="77" t="s">
        <v>78</v>
      </c>
      <c r="C88" s="76" t="s">
        <v>60</v>
      </c>
      <c r="D88" s="76" t="s">
        <v>58</v>
      </c>
      <c r="E88" s="76" t="s">
        <v>53</v>
      </c>
      <c r="F88" s="76" t="s">
        <v>54</v>
      </c>
      <c r="G88" s="78" t="s">
        <v>53</v>
      </c>
      <c r="H88" s="76" t="s">
        <v>81</v>
      </c>
      <c r="I88" s="76" t="s">
        <v>25</v>
      </c>
    </row>
    <row r="89" spans="1:9" ht="46.5" customHeight="1">
      <c r="A89" s="82" t="s">
        <v>17</v>
      </c>
      <c r="B89" s="83" t="s">
        <v>18</v>
      </c>
      <c r="C89" s="83" t="s">
        <v>29</v>
      </c>
      <c r="D89" s="83" t="s">
        <v>30</v>
      </c>
      <c r="E89" s="83" t="s">
        <v>21</v>
      </c>
      <c r="F89" s="83" t="s">
        <v>22</v>
      </c>
      <c r="G89" s="86" t="s">
        <v>23</v>
      </c>
      <c r="H89" s="82" t="s">
        <v>24</v>
      </c>
      <c r="I89" s="83" t="s">
        <v>25</v>
      </c>
    </row>
    <row r="90" spans="1:9" ht="15">
      <c r="A90" s="41">
        <f>IF(B90="","",COUNTA($B$90:B90))</f>
      </c>
      <c r="B90" s="57"/>
      <c r="C90" s="66"/>
      <c r="D90" s="66"/>
      <c r="E90" s="66"/>
      <c r="F90" s="67"/>
      <c r="G90" s="64"/>
      <c r="H90" s="64"/>
      <c r="I90" s="62"/>
    </row>
    <row r="91" spans="1:9" ht="15">
      <c r="A91" s="41">
        <f>IF(B91="","",COUNTA($B$90:B91))</f>
      </c>
      <c r="B91" s="57"/>
      <c r="C91" s="66"/>
      <c r="D91" s="66"/>
      <c r="E91" s="66"/>
      <c r="F91" s="66"/>
      <c r="G91" s="64"/>
      <c r="H91" s="64"/>
      <c r="I91" s="62"/>
    </row>
    <row r="92" spans="1:9" ht="15">
      <c r="A92" s="43"/>
      <c r="B92" s="93" t="s">
        <v>104</v>
      </c>
      <c r="C92" s="103" t="s">
        <v>110</v>
      </c>
      <c r="D92" s="103" t="s">
        <v>110</v>
      </c>
      <c r="E92" s="103" t="s">
        <v>110</v>
      </c>
      <c r="F92" s="103" t="s">
        <v>110</v>
      </c>
      <c r="G92" s="94">
        <f>SUM(G90:G91)</f>
        <v>0</v>
      </c>
      <c r="H92" s="94">
        <f>SUM(H90:H91)</f>
        <v>0</v>
      </c>
      <c r="I92" s="103" t="s">
        <v>110</v>
      </c>
    </row>
    <row r="93" spans="1:9" ht="15">
      <c r="A93" s="119"/>
      <c r="B93" s="118"/>
      <c r="C93" s="112"/>
      <c r="D93" s="112"/>
      <c r="E93" s="112"/>
      <c r="F93" s="112"/>
      <c r="G93" s="113"/>
      <c r="H93" s="113"/>
      <c r="I93" s="112"/>
    </row>
    <row r="94" spans="1:9" ht="15">
      <c r="A94" s="119"/>
      <c r="B94" s="118"/>
      <c r="C94" s="112"/>
      <c r="D94" s="112"/>
      <c r="E94" s="112"/>
      <c r="F94" s="112"/>
      <c r="G94" s="113"/>
      <c r="H94" s="113"/>
      <c r="I94" s="112"/>
    </row>
    <row r="95" spans="1:9" ht="15">
      <c r="A95" s="119"/>
      <c r="B95" s="118"/>
      <c r="C95" s="112"/>
      <c r="D95" s="112"/>
      <c r="E95" s="112"/>
      <c r="F95" s="112"/>
      <c r="G95" s="113"/>
      <c r="H95" s="113"/>
      <c r="I95" s="112"/>
    </row>
    <row r="96" spans="1:9" ht="18.75">
      <c r="A96" s="34">
        <v>6</v>
      </c>
      <c r="B96" s="38" t="s">
        <v>36</v>
      </c>
      <c r="C96" s="45"/>
      <c r="D96" s="33"/>
      <c r="E96" s="33"/>
      <c r="F96" s="33"/>
      <c r="G96" s="33"/>
      <c r="H96" s="33"/>
      <c r="I96" s="33"/>
    </row>
    <row r="97" spans="1:9" ht="25.5">
      <c r="A97" s="99"/>
      <c r="B97" s="114" t="s">
        <v>77</v>
      </c>
      <c r="C97" s="76" t="s">
        <v>80</v>
      </c>
      <c r="D97" s="76" t="s">
        <v>60</v>
      </c>
      <c r="E97" s="76" t="s">
        <v>92</v>
      </c>
      <c r="F97" s="76" t="s">
        <v>54</v>
      </c>
      <c r="G97" s="76" t="s">
        <v>87</v>
      </c>
      <c r="H97" s="79" t="s">
        <v>53</v>
      </c>
      <c r="I97" s="76" t="s">
        <v>25</v>
      </c>
    </row>
    <row r="98" spans="1:9" ht="51">
      <c r="A98" s="82" t="s">
        <v>17</v>
      </c>
      <c r="B98" s="83" t="s">
        <v>18</v>
      </c>
      <c r="C98" s="83" t="s">
        <v>29</v>
      </c>
      <c r="D98" s="83" t="s">
        <v>30</v>
      </c>
      <c r="E98" s="83" t="s">
        <v>21</v>
      </c>
      <c r="F98" s="83" t="s">
        <v>22</v>
      </c>
      <c r="G98" s="86" t="s">
        <v>23</v>
      </c>
      <c r="H98" s="82" t="s">
        <v>24</v>
      </c>
      <c r="I98" s="83" t="s">
        <v>25</v>
      </c>
    </row>
    <row r="99" spans="1:9" ht="15">
      <c r="A99" s="51"/>
      <c r="B99" s="58"/>
      <c r="C99" s="62"/>
      <c r="D99" s="62"/>
      <c r="E99" s="66"/>
      <c r="F99" s="62"/>
      <c r="G99" s="64"/>
      <c r="H99" s="64"/>
      <c r="I99" s="88"/>
    </row>
    <row r="100" spans="1:9" ht="15">
      <c r="A100" s="51"/>
      <c r="B100" s="58"/>
      <c r="C100" s="65"/>
      <c r="D100" s="62"/>
      <c r="E100" s="62"/>
      <c r="F100" s="62"/>
      <c r="G100" s="64"/>
      <c r="H100" s="64"/>
      <c r="I100" s="62"/>
    </row>
    <row r="101" spans="1:9" ht="15">
      <c r="A101" s="41">
        <f>IF(B101="","",COUNTA($B$99:B101))</f>
      </c>
      <c r="B101" s="58"/>
      <c r="C101" s="62"/>
      <c r="D101" s="62"/>
      <c r="E101" s="62"/>
      <c r="F101" s="65"/>
      <c r="G101" s="64"/>
      <c r="H101" s="64"/>
      <c r="I101" s="66"/>
    </row>
    <row r="102" spans="1:9" ht="15">
      <c r="A102" s="41">
        <f>IF(B102="","",COUNTA($B$99:B102))</f>
      </c>
      <c r="B102" s="58"/>
      <c r="C102" s="62"/>
      <c r="D102" s="62"/>
      <c r="E102" s="62"/>
      <c r="F102" s="67"/>
      <c r="G102" s="64"/>
      <c r="H102" s="64"/>
      <c r="I102" s="66"/>
    </row>
    <row r="103" spans="1:9" ht="15">
      <c r="A103" s="43"/>
      <c r="B103" s="93" t="s">
        <v>104</v>
      </c>
      <c r="C103" s="103" t="s">
        <v>110</v>
      </c>
      <c r="D103" s="103" t="s">
        <v>110</v>
      </c>
      <c r="E103" s="103" t="s">
        <v>110</v>
      </c>
      <c r="F103" s="103" t="s">
        <v>110</v>
      </c>
      <c r="G103" s="94">
        <f>SUM(G99:G102)</f>
        <v>0</v>
      </c>
      <c r="H103" s="94">
        <f>SUM(H99:H102)</f>
        <v>0</v>
      </c>
      <c r="I103" s="103" t="s">
        <v>110</v>
      </c>
    </row>
    <row r="104" spans="1:9" ht="15">
      <c r="A104" s="119"/>
      <c r="B104" s="118"/>
      <c r="C104" s="112"/>
      <c r="D104" s="112"/>
      <c r="E104" s="112"/>
      <c r="F104" s="112"/>
      <c r="G104" s="113"/>
      <c r="H104" s="113"/>
      <c r="I104" s="112"/>
    </row>
    <row r="105" spans="1:9" ht="15">
      <c r="A105" s="119"/>
      <c r="B105" s="118"/>
      <c r="C105" s="112"/>
      <c r="D105" s="112"/>
      <c r="E105" s="112"/>
      <c r="F105" s="112"/>
      <c r="G105" s="113"/>
      <c r="H105" s="113"/>
      <c r="I105" s="112"/>
    </row>
    <row r="106" spans="1:9" ht="15">
      <c r="A106" s="119"/>
      <c r="B106" s="118"/>
      <c r="C106" s="112"/>
      <c r="D106" s="112"/>
      <c r="E106" s="112"/>
      <c r="F106" s="112"/>
      <c r="G106" s="113"/>
      <c r="H106" s="113"/>
      <c r="I106" s="112"/>
    </row>
    <row r="107" spans="1:9" ht="15">
      <c r="A107" s="119"/>
      <c r="B107" s="118"/>
      <c r="C107" s="112"/>
      <c r="D107" s="112"/>
      <c r="E107" s="112"/>
      <c r="F107" s="112"/>
      <c r="G107" s="113"/>
      <c r="H107" s="113"/>
      <c r="I107" s="112"/>
    </row>
    <row r="108" spans="1:9" ht="15">
      <c r="A108" s="119"/>
      <c r="B108" s="118"/>
      <c r="C108" s="112"/>
      <c r="D108" s="112"/>
      <c r="E108" s="112"/>
      <c r="F108" s="112"/>
      <c r="G108" s="113"/>
      <c r="H108" s="113"/>
      <c r="I108" s="112"/>
    </row>
    <row r="109" spans="1:9" ht="15">
      <c r="A109" s="119"/>
      <c r="B109" s="118"/>
      <c r="C109" s="112"/>
      <c r="D109" s="112"/>
      <c r="E109" s="112"/>
      <c r="F109" s="112"/>
      <c r="G109" s="113"/>
      <c r="H109" s="113"/>
      <c r="I109" s="112"/>
    </row>
    <row r="110" spans="1:9" ht="15">
      <c r="A110" s="119"/>
      <c r="B110" s="118"/>
      <c r="C110" s="112"/>
      <c r="D110" s="112"/>
      <c r="E110" s="112"/>
      <c r="F110" s="112"/>
      <c r="G110" s="113"/>
      <c r="H110" s="113"/>
      <c r="I110" s="112"/>
    </row>
    <row r="111" spans="1:9" ht="15">
      <c r="A111" s="119"/>
      <c r="B111" s="118"/>
      <c r="C111" s="112"/>
      <c r="D111" s="112"/>
      <c r="E111" s="112"/>
      <c r="F111" s="112"/>
      <c r="G111" s="113"/>
      <c r="H111" s="113"/>
      <c r="I111" s="112"/>
    </row>
    <row r="112" spans="1:9" ht="18.75">
      <c r="A112" s="34">
        <v>7</v>
      </c>
      <c r="B112" s="38" t="s">
        <v>37</v>
      </c>
      <c r="C112" s="33"/>
      <c r="D112" s="46"/>
      <c r="E112" s="33"/>
      <c r="F112" s="33"/>
      <c r="G112" s="33"/>
      <c r="H112" s="33"/>
      <c r="I112" s="33"/>
    </row>
    <row r="113" spans="1:9" ht="24" customHeight="1">
      <c r="A113" s="97"/>
      <c r="B113" s="89" t="s">
        <v>78</v>
      </c>
      <c r="C113" s="54" t="s">
        <v>80</v>
      </c>
      <c r="D113" s="54" t="s">
        <v>53</v>
      </c>
      <c r="E113" s="54" t="s">
        <v>53</v>
      </c>
      <c r="F113" s="54" t="s">
        <v>54</v>
      </c>
      <c r="G113" s="148" t="s">
        <v>39</v>
      </c>
      <c r="H113" s="148" t="s">
        <v>51</v>
      </c>
      <c r="I113" s="148" t="s">
        <v>101</v>
      </c>
    </row>
    <row r="114" spans="1:9" ht="33.75" customHeight="1">
      <c r="A114" s="55" t="s">
        <v>17</v>
      </c>
      <c r="B114" s="55" t="s">
        <v>18</v>
      </c>
      <c r="C114" s="53" t="s">
        <v>29</v>
      </c>
      <c r="D114" s="55" t="s">
        <v>30</v>
      </c>
      <c r="E114" s="55" t="s">
        <v>21</v>
      </c>
      <c r="F114" s="55" t="s">
        <v>22</v>
      </c>
      <c r="G114" s="150"/>
      <c r="H114" s="149"/>
      <c r="I114" s="149"/>
    </row>
    <row r="115" spans="1:9" ht="15">
      <c r="A115" s="41">
        <f>IF(B115="","",COUNTA($B$115:B115))</f>
      </c>
      <c r="B115" s="42"/>
      <c r="C115" s="68"/>
      <c r="D115" s="68"/>
      <c r="E115" s="68"/>
      <c r="F115" s="68"/>
      <c r="G115" s="91"/>
      <c r="H115" s="48"/>
      <c r="I115" s="69"/>
    </row>
    <row r="116" spans="1:9" ht="15">
      <c r="A116" s="41">
        <f>IF(B116="","",COUNTA($B$115:B116))</f>
      </c>
      <c r="B116" s="42"/>
      <c r="C116" s="68"/>
      <c r="D116" s="68"/>
      <c r="E116" s="68"/>
      <c r="F116" s="68"/>
      <c r="G116" s="91"/>
      <c r="H116" s="48"/>
      <c r="I116" s="69"/>
    </row>
    <row r="117" spans="1:9" ht="15">
      <c r="A117" s="130"/>
      <c r="B117" s="93" t="s">
        <v>104</v>
      </c>
      <c r="C117" s="103" t="s">
        <v>110</v>
      </c>
      <c r="D117" s="103" t="s">
        <v>110</v>
      </c>
      <c r="E117" s="103" t="s">
        <v>110</v>
      </c>
      <c r="F117" s="103" t="s">
        <v>110</v>
      </c>
      <c r="G117" s="103" t="s">
        <v>110</v>
      </c>
      <c r="H117" s="94">
        <f>SUM(H115:H116)</f>
        <v>0</v>
      </c>
      <c r="I117" s="103" t="s">
        <v>110</v>
      </c>
    </row>
    <row r="118" spans="1:9" ht="15">
      <c r="A118" s="119"/>
      <c r="B118" s="118"/>
      <c r="C118" s="120"/>
      <c r="D118" s="112"/>
      <c r="E118" s="112"/>
      <c r="F118" s="112"/>
      <c r="G118" s="112"/>
      <c r="H118" s="113"/>
      <c r="I118" s="112"/>
    </row>
    <row r="119" spans="1:9" ht="18.75">
      <c r="A119" s="151" t="s">
        <v>264</v>
      </c>
      <c r="B119" s="151"/>
      <c r="C119" s="151"/>
      <c r="D119" s="151"/>
      <c r="E119" s="151"/>
      <c r="F119" s="151"/>
      <c r="G119" s="151"/>
      <c r="H119" s="151"/>
      <c r="I119" s="151"/>
    </row>
    <row r="120" spans="1:9" ht="18.75">
      <c r="A120" s="34">
        <v>8</v>
      </c>
      <c r="B120" s="39"/>
      <c r="C120" s="39"/>
      <c r="D120" s="39"/>
      <c r="E120" s="39"/>
      <c r="F120" s="39"/>
      <c r="G120" s="39"/>
      <c r="H120" s="39"/>
      <c r="I120" s="39"/>
    </row>
    <row r="121" spans="1:9" ht="45.75" customHeight="1">
      <c r="A121" s="55" t="s">
        <v>17</v>
      </c>
      <c r="B121" s="55" t="s">
        <v>41</v>
      </c>
      <c r="C121" s="55" t="s">
        <v>18</v>
      </c>
      <c r="D121" s="55" t="s">
        <v>42</v>
      </c>
      <c r="E121" s="55" t="s">
        <v>43</v>
      </c>
      <c r="F121" s="55" t="s">
        <v>44</v>
      </c>
      <c r="G121" s="104" t="s">
        <v>269</v>
      </c>
      <c r="H121" s="53" t="s">
        <v>268</v>
      </c>
      <c r="I121" s="55" t="s">
        <v>25</v>
      </c>
    </row>
    <row r="122" spans="1:9" ht="15">
      <c r="A122" s="51">
        <f>IF(B122="","",COUNTA($B$122:B122))</f>
        <v>1</v>
      </c>
      <c r="B122" s="140" t="s">
        <v>45</v>
      </c>
      <c r="C122" s="71" t="s">
        <v>265</v>
      </c>
      <c r="D122" s="72" t="s">
        <v>122</v>
      </c>
      <c r="E122" s="95" t="s">
        <v>130</v>
      </c>
      <c r="F122" s="64">
        <v>5</v>
      </c>
      <c r="G122" s="64">
        <v>20000</v>
      </c>
      <c r="H122" s="100">
        <f>F122*G122/1000</f>
        <v>100</v>
      </c>
      <c r="I122" s="73"/>
    </row>
    <row r="123" spans="1:9" ht="15.75">
      <c r="A123" s="51">
        <v>2</v>
      </c>
      <c r="B123" s="141"/>
      <c r="C123" s="72" t="s">
        <v>28</v>
      </c>
      <c r="D123" s="72" t="s">
        <v>176</v>
      </c>
      <c r="E123" s="95" t="s">
        <v>106</v>
      </c>
      <c r="F123" s="64">
        <v>2180</v>
      </c>
      <c r="G123" s="64">
        <v>25</v>
      </c>
      <c r="H123" s="100">
        <f aca="true" t="shared" si="0" ref="H123:H129">F123*G123/1000</f>
        <v>54.5</v>
      </c>
      <c r="I123" s="73"/>
    </row>
    <row r="124" spans="1:9" ht="15" customHeight="1">
      <c r="A124" s="51">
        <v>3</v>
      </c>
      <c r="B124" s="141"/>
      <c r="C124" s="72" t="s">
        <v>111</v>
      </c>
      <c r="D124" s="72" t="s">
        <v>163</v>
      </c>
      <c r="E124" s="95" t="s">
        <v>106</v>
      </c>
      <c r="F124" s="64">
        <v>120</v>
      </c>
      <c r="G124" s="64">
        <v>1200</v>
      </c>
      <c r="H124" s="100">
        <f t="shared" si="0"/>
        <v>144</v>
      </c>
      <c r="I124" s="73"/>
    </row>
    <row r="125" spans="1:9" ht="15">
      <c r="A125" s="51">
        <v>4</v>
      </c>
      <c r="B125" s="141"/>
      <c r="C125" s="182" t="s">
        <v>128</v>
      </c>
      <c r="D125" s="72" t="s">
        <v>266</v>
      </c>
      <c r="E125" s="95" t="s">
        <v>130</v>
      </c>
      <c r="F125" s="64">
        <v>25</v>
      </c>
      <c r="G125" s="64">
        <v>10000</v>
      </c>
      <c r="H125" s="100">
        <f t="shared" si="0"/>
        <v>250</v>
      </c>
      <c r="I125" s="73"/>
    </row>
    <row r="126" spans="1:9" ht="15" customHeight="1">
      <c r="A126" s="51">
        <v>5</v>
      </c>
      <c r="B126" s="141"/>
      <c r="C126" s="183"/>
      <c r="D126" s="72" t="s">
        <v>189</v>
      </c>
      <c r="E126" s="95" t="s">
        <v>130</v>
      </c>
      <c r="F126" s="64">
        <v>30</v>
      </c>
      <c r="G126" s="64">
        <v>7500</v>
      </c>
      <c r="H126" s="100">
        <f t="shared" si="0"/>
        <v>225</v>
      </c>
      <c r="I126" s="73"/>
    </row>
    <row r="127" spans="1:9" ht="15">
      <c r="A127" s="51">
        <v>6</v>
      </c>
      <c r="B127" s="141"/>
      <c r="C127" s="72" t="s">
        <v>188</v>
      </c>
      <c r="D127" s="72" t="s">
        <v>122</v>
      </c>
      <c r="E127" s="95" t="s">
        <v>130</v>
      </c>
      <c r="F127" s="64">
        <v>5</v>
      </c>
      <c r="G127" s="64">
        <v>7000</v>
      </c>
      <c r="H127" s="100">
        <f t="shared" si="0"/>
        <v>35</v>
      </c>
      <c r="I127" s="73"/>
    </row>
    <row r="128" spans="1:9" ht="15">
      <c r="A128" s="51">
        <v>7</v>
      </c>
      <c r="B128" s="141"/>
      <c r="C128" s="72" t="s">
        <v>267</v>
      </c>
      <c r="D128" s="72" t="s">
        <v>122</v>
      </c>
      <c r="E128" s="95" t="s">
        <v>130</v>
      </c>
      <c r="F128" s="64">
        <v>1</v>
      </c>
      <c r="G128" s="64">
        <v>5000</v>
      </c>
      <c r="H128" s="100">
        <f t="shared" si="0"/>
        <v>5</v>
      </c>
      <c r="I128" s="73"/>
    </row>
    <row r="129" spans="1:9" ht="15.75" customHeight="1">
      <c r="A129" s="51">
        <v>8</v>
      </c>
      <c r="B129" s="181"/>
      <c r="C129" s="72" t="s">
        <v>154</v>
      </c>
      <c r="D129" s="72" t="s">
        <v>122</v>
      </c>
      <c r="E129" s="95" t="s">
        <v>130</v>
      </c>
      <c r="F129" s="64">
        <v>5</v>
      </c>
      <c r="G129" s="64">
        <v>2000</v>
      </c>
      <c r="H129" s="100">
        <f t="shared" si="0"/>
        <v>10</v>
      </c>
      <c r="I129" s="73"/>
    </row>
    <row r="130" spans="1:9" ht="15">
      <c r="A130" s="52">
        <v>9</v>
      </c>
      <c r="B130" s="93" t="s">
        <v>104</v>
      </c>
      <c r="C130" s="103" t="s">
        <v>110</v>
      </c>
      <c r="D130" s="103" t="s">
        <v>110</v>
      </c>
      <c r="E130" s="103" t="s">
        <v>110</v>
      </c>
      <c r="F130" s="103" t="s">
        <v>110</v>
      </c>
      <c r="G130" s="94" t="s">
        <v>110</v>
      </c>
      <c r="H130" s="94">
        <f>SUM(H122:H129)</f>
        <v>823.5</v>
      </c>
      <c r="I130" s="103" t="s">
        <v>110</v>
      </c>
    </row>
    <row r="131" spans="1:9" ht="15">
      <c r="A131" s="47"/>
      <c r="B131" s="26"/>
      <c r="C131" s="26"/>
      <c r="D131" s="26"/>
      <c r="E131" s="26"/>
      <c r="F131" s="26"/>
      <c r="G131" s="56"/>
      <c r="H131" s="96"/>
      <c r="I131" s="26"/>
    </row>
  </sheetData>
  <sheetProtection/>
  <protectedRanges>
    <protectedRange sqref="I122:I129 A130 A122:G129" name="Ремонт_1"/>
    <protectedRange sqref="I3" name="Глава_1"/>
    <protectedRange sqref="B36 B46 B62 B73 B88 B97 B113" name="Справочник_1"/>
    <protectedRange sqref="F11:F12" name="номер_дата_1"/>
    <protectedRange sqref="D9" name="Муниципальное_образование_1"/>
    <protectedRange sqref="D6" name="Территория_1"/>
    <protectedRange sqref="E16 E18 E20 E23:H23 E25 E27 G30" name="Общие_1"/>
    <protectedRange sqref="A48:I48 A90:I95 A54:I60 A49:A53 A115:I118 A64:I71 A38:I43 A75:I86 A99:I111 B130:I130" name="Перечни_1"/>
    <protectedRange sqref="B49:I53" name="Перечни_1_1"/>
  </protectedRanges>
  <mergeCells count="28">
    <mergeCell ref="B122:B129"/>
    <mergeCell ref="C125:C126"/>
    <mergeCell ref="C27:D27"/>
    <mergeCell ref="E27:H27"/>
    <mergeCell ref="C25:D25"/>
    <mergeCell ref="E25:H25"/>
    <mergeCell ref="A119:I119"/>
    <mergeCell ref="A44:I44"/>
    <mergeCell ref="B49:B53"/>
    <mergeCell ref="A49:A53"/>
    <mergeCell ref="G30:H30"/>
    <mergeCell ref="G31:H31"/>
    <mergeCell ref="B35:I35"/>
    <mergeCell ref="G113:G114"/>
    <mergeCell ref="H113:H114"/>
    <mergeCell ref="I113:I114"/>
    <mergeCell ref="D5:G5"/>
    <mergeCell ref="D6:G6"/>
    <mergeCell ref="D8:G8"/>
    <mergeCell ref="D9:G9"/>
    <mergeCell ref="C16:D16"/>
    <mergeCell ref="E16:H16"/>
    <mergeCell ref="I36:I37"/>
    <mergeCell ref="C18:D18"/>
    <mergeCell ref="E18:H18"/>
    <mergeCell ref="C20:D20"/>
    <mergeCell ref="E20:H20"/>
    <mergeCell ref="C23:D23"/>
  </mergeCells>
  <conditionalFormatting sqref="A129:A131 A64:A124 A48:A49 A54:A61 A38:A43">
    <cfRule type="expression" priority="8" dxfId="37">
      <formula>A38&lt;&gt;""</formula>
    </cfRule>
  </conditionalFormatting>
  <conditionalFormatting sqref="C113:I113 C102:I102 C97:I97 C88:I88 C73:I73 C64:I64 C62:I62 C46:I47 C36:I37">
    <cfRule type="expression" priority="7" dxfId="1">
      <formula>C36="Нет характеристик"</formula>
    </cfRule>
  </conditionalFormatting>
  <conditionalFormatting sqref="E27:H27">
    <cfRule type="expression" priority="6" dxfId="38">
      <formula>$D$6="дворовой территории"</formula>
    </cfRule>
  </conditionalFormatting>
  <conditionalFormatting sqref="F30:H30">
    <cfRule type="expression" priority="5" dxfId="39">
      <formula>$D$6="дворовой территории"</formula>
    </cfRule>
  </conditionalFormatting>
  <conditionalFormatting sqref="A122:A131">
    <cfRule type="expression" priority="4" dxfId="37">
      <formula>A122&lt;&gt;""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rintOptions/>
  <pageMargins left="0.3937007874015748" right="0.3937007874015748" top="0.984251968503937" bottom="0.3937007874015748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20.421875" style="0" customWidth="1"/>
    <col min="3" max="6" width="18.7109375" style="0" customWidth="1"/>
    <col min="7" max="7" width="11.8515625" style="0" customWidth="1"/>
    <col min="8" max="8" width="9.28125" style="0" customWidth="1"/>
    <col min="9" max="9" width="18.421875" style="0" customWidth="1"/>
  </cols>
  <sheetData>
    <row r="1" ht="15.75">
      <c r="I1" s="59" t="s">
        <v>0</v>
      </c>
    </row>
    <row r="2" ht="15.75">
      <c r="I2" s="59" t="s">
        <v>1</v>
      </c>
    </row>
    <row r="3" ht="15.75">
      <c r="I3" s="59" t="s">
        <v>48</v>
      </c>
    </row>
    <row r="4" ht="15.75" thickBot="1"/>
    <row r="5" spans="1:9" ht="20.25">
      <c r="A5" s="1"/>
      <c r="B5" s="1"/>
      <c r="C5" s="2"/>
      <c r="D5" s="153" t="s">
        <v>2</v>
      </c>
      <c r="E5" s="153"/>
      <c r="F5" s="153"/>
      <c r="G5" s="153"/>
      <c r="H5" s="3"/>
      <c r="I5" s="1"/>
    </row>
    <row r="6" spans="1:9" ht="18.75">
      <c r="A6" s="4"/>
      <c r="B6" s="4"/>
      <c r="C6" s="5"/>
      <c r="D6" s="154" t="s">
        <v>3</v>
      </c>
      <c r="E6" s="154"/>
      <c r="F6" s="154"/>
      <c r="G6" s="154"/>
      <c r="H6" s="6"/>
      <c r="I6" s="4"/>
    </row>
    <row r="7" spans="1:9" ht="15.75">
      <c r="A7" s="4"/>
      <c r="B7" s="4"/>
      <c r="C7" s="5"/>
      <c r="D7" s="7"/>
      <c r="E7" s="7"/>
      <c r="F7" s="7"/>
      <c r="G7" s="7"/>
      <c r="H7" s="6"/>
      <c r="I7" s="4"/>
    </row>
    <row r="8" spans="1:9" ht="18.75">
      <c r="A8" s="8"/>
      <c r="B8" s="8"/>
      <c r="C8" s="9"/>
      <c r="D8" s="155" t="s">
        <v>4</v>
      </c>
      <c r="E8" s="155"/>
      <c r="F8" s="155"/>
      <c r="G8" s="155"/>
      <c r="H8" s="10"/>
      <c r="I8" s="8"/>
    </row>
    <row r="9" spans="3:8" ht="19.5" thickBot="1">
      <c r="C9" s="11"/>
      <c r="D9" s="158" t="s">
        <v>49</v>
      </c>
      <c r="E9" s="158"/>
      <c r="F9" s="158"/>
      <c r="G9" s="158"/>
      <c r="H9" s="12"/>
    </row>
    <row r="10" spans="3:8" ht="18.75">
      <c r="C10" s="11"/>
      <c r="D10" s="13"/>
      <c r="E10" s="13"/>
      <c r="F10" s="13"/>
      <c r="G10" s="13"/>
      <c r="H10" s="12"/>
    </row>
    <row r="11" spans="3:8" ht="15">
      <c r="C11" s="11"/>
      <c r="D11" s="14"/>
      <c r="E11" s="15" t="s">
        <v>5</v>
      </c>
      <c r="F11" s="16">
        <v>7</v>
      </c>
      <c r="G11" s="17"/>
      <c r="H11" s="12"/>
    </row>
    <row r="12" spans="3:8" ht="15">
      <c r="C12" s="11"/>
      <c r="D12" s="17"/>
      <c r="E12" s="15" t="s">
        <v>6</v>
      </c>
      <c r="F12" s="18">
        <v>43007</v>
      </c>
      <c r="G12" s="17"/>
      <c r="H12" s="12"/>
    </row>
    <row r="13" spans="3:8" ht="15.75" thickBot="1">
      <c r="C13" s="19"/>
      <c r="D13" s="20"/>
      <c r="E13" s="20"/>
      <c r="F13" s="20"/>
      <c r="G13" s="20"/>
      <c r="H13" s="21"/>
    </row>
    <row r="14" spans="3:8" ht="15">
      <c r="C14" s="22"/>
      <c r="D14" s="22"/>
      <c r="E14" s="22"/>
      <c r="F14" s="22"/>
      <c r="G14" s="22"/>
      <c r="H14" s="22"/>
    </row>
    <row r="15" spans="3:8" ht="15">
      <c r="C15" s="22"/>
      <c r="D15" s="22"/>
      <c r="E15" s="22"/>
      <c r="F15" s="22"/>
      <c r="G15" s="22"/>
      <c r="H15" s="22"/>
    </row>
    <row r="16" spans="3:8" ht="15.75">
      <c r="C16" s="159" t="s">
        <v>7</v>
      </c>
      <c r="D16" s="160"/>
      <c r="E16" s="161" t="s">
        <v>178</v>
      </c>
      <c r="F16" s="162"/>
      <c r="G16" s="162"/>
      <c r="H16" s="163"/>
    </row>
    <row r="17" spans="3:8" ht="15">
      <c r="C17" s="22"/>
      <c r="D17" s="22"/>
      <c r="E17" s="23"/>
      <c r="F17" s="23"/>
      <c r="G17" s="23"/>
      <c r="H17" s="23"/>
    </row>
    <row r="18" spans="3:8" ht="15.75">
      <c r="C18" s="159" t="s">
        <v>8</v>
      </c>
      <c r="D18" s="160"/>
      <c r="E18" s="164" t="s">
        <v>124</v>
      </c>
      <c r="F18" s="165"/>
      <c r="G18" s="165"/>
      <c r="H18" s="166"/>
    </row>
    <row r="19" spans="3:8" ht="15">
      <c r="C19" s="22"/>
      <c r="D19" s="22"/>
      <c r="E19" s="23"/>
      <c r="F19" s="23"/>
      <c r="G19" s="23"/>
      <c r="H19" s="23"/>
    </row>
    <row r="20" spans="3:8" ht="15.75">
      <c r="C20" s="159" t="s">
        <v>9</v>
      </c>
      <c r="D20" s="160"/>
      <c r="E20" s="167">
        <v>398</v>
      </c>
      <c r="F20" s="168"/>
      <c r="G20" s="168"/>
      <c r="H20" s="169"/>
    </row>
    <row r="21" spans="3:8" ht="15">
      <c r="C21" s="22"/>
      <c r="D21" s="22"/>
      <c r="E21" s="23"/>
      <c r="F21" s="23"/>
      <c r="G21" s="23"/>
      <c r="H21" s="23"/>
    </row>
    <row r="22" spans="3:8" ht="15">
      <c r="C22" s="22"/>
      <c r="D22" s="22"/>
      <c r="E22" s="24" t="s">
        <v>10</v>
      </c>
      <c r="F22" s="24" t="s">
        <v>11</v>
      </c>
      <c r="G22" s="60" t="s">
        <v>12</v>
      </c>
      <c r="H22" s="61" t="s">
        <v>13</v>
      </c>
    </row>
    <row r="23" spans="3:8" ht="15.75">
      <c r="C23" s="159" t="s">
        <v>14</v>
      </c>
      <c r="D23" s="160"/>
      <c r="E23" s="25">
        <v>20</v>
      </c>
      <c r="F23" s="25">
        <v>25</v>
      </c>
      <c r="G23" s="25">
        <v>303</v>
      </c>
      <c r="H23" s="25">
        <v>50</v>
      </c>
    </row>
    <row r="24" spans="3:8" ht="15">
      <c r="C24" s="22"/>
      <c r="D24" s="22"/>
      <c r="E24" s="23"/>
      <c r="F24" s="23"/>
      <c r="G24" s="23"/>
      <c r="H24" s="23"/>
    </row>
    <row r="25" spans="3:8" ht="15.75">
      <c r="C25" s="170" t="str">
        <f>IF(D6="общественной территории","Составитель паспорта:","Количество подъездов:")</f>
        <v>Количество подъездов:</v>
      </c>
      <c r="D25" s="171"/>
      <c r="E25" s="167">
        <v>10</v>
      </c>
      <c r="F25" s="168"/>
      <c r="G25" s="168"/>
      <c r="H25" s="169"/>
    </row>
    <row r="26" spans="2:8" ht="15">
      <c r="B26" s="26"/>
      <c r="C26" s="27"/>
      <c r="D26" s="22"/>
      <c r="E26" s="22"/>
      <c r="F26" s="27"/>
      <c r="G26" s="27"/>
      <c r="H26" s="27"/>
    </row>
    <row r="27" spans="3:8" ht="15.75">
      <c r="C27" s="175" t="str">
        <f>IF(D6="общественной территории","","Составитель паспорта:")</f>
        <v>Составитель паспорта:</v>
      </c>
      <c r="D27" s="175"/>
      <c r="E27" s="176" t="s">
        <v>50</v>
      </c>
      <c r="F27" s="176"/>
      <c r="G27" s="176"/>
      <c r="H27" s="176"/>
    </row>
    <row r="28" spans="3:8" ht="15">
      <c r="C28" s="22"/>
      <c r="D28" s="22"/>
      <c r="E28" s="23"/>
      <c r="F28" s="23"/>
      <c r="G28" s="23"/>
      <c r="H28" s="23"/>
    </row>
    <row r="29" spans="3:8" ht="15">
      <c r="C29" s="22"/>
      <c r="D29" s="22"/>
      <c r="E29" s="23"/>
      <c r="F29" s="23"/>
      <c r="G29" s="23"/>
      <c r="H29" s="23"/>
    </row>
    <row r="30" spans="2:8" ht="15.75">
      <c r="B30" s="26"/>
      <c r="C30" s="74" t="str">
        <f>IF(D6="общественной территории","","Представитель заинтересованных лиц:")</f>
        <v>Представитель заинтересованных лиц:</v>
      </c>
      <c r="D30" s="28"/>
      <c r="E30" s="27"/>
      <c r="F30" s="24"/>
      <c r="G30" s="106"/>
      <c r="H30" s="107"/>
    </row>
    <row r="31" spans="2:8" ht="15">
      <c r="B31" s="26"/>
      <c r="C31" s="28"/>
      <c r="D31" s="28"/>
      <c r="E31" s="27"/>
      <c r="F31" s="108" t="str">
        <f>IF(D6="общественной территории","","(подпись)")</f>
        <v>(подпись)</v>
      </c>
      <c r="G31" s="108" t="str">
        <f>IF(D6="общественной территории","","(ФИО)")</f>
        <v>(ФИО)</v>
      </c>
      <c r="H31" s="108"/>
    </row>
    <row r="32" spans="2:8" ht="15">
      <c r="B32" s="26"/>
      <c r="C32" s="30"/>
      <c r="D32" s="30"/>
      <c r="E32" s="26"/>
      <c r="F32" s="31"/>
      <c r="G32" s="32"/>
      <c r="H32" s="32"/>
    </row>
    <row r="33" spans="2:8" ht="15">
      <c r="B33" s="26"/>
      <c r="C33" s="30"/>
      <c r="D33" s="30"/>
      <c r="E33" s="26"/>
      <c r="F33" s="31"/>
      <c r="G33" s="32"/>
      <c r="H33" s="32"/>
    </row>
    <row r="34" spans="1:9" ht="18.75">
      <c r="A34" s="34">
        <v>1</v>
      </c>
      <c r="B34" s="151" t="s">
        <v>15</v>
      </c>
      <c r="C34" s="151"/>
      <c r="D34" s="151"/>
      <c r="E34" s="151"/>
      <c r="F34" s="151"/>
      <c r="G34" s="151"/>
      <c r="H34" s="151"/>
      <c r="I34" s="151"/>
    </row>
    <row r="35" spans="1:9" ht="24" customHeight="1">
      <c r="A35" s="80"/>
      <c r="B35" s="77" t="s">
        <v>16</v>
      </c>
      <c r="C35" s="76" t="s">
        <v>52</v>
      </c>
      <c r="D35" s="76" t="s">
        <v>58</v>
      </c>
      <c r="E35" s="76" t="s">
        <v>60</v>
      </c>
      <c r="F35" s="76" t="s">
        <v>54</v>
      </c>
      <c r="G35" s="76" t="s">
        <v>51</v>
      </c>
      <c r="H35" s="81" t="s">
        <v>55</v>
      </c>
      <c r="I35" s="152" t="s">
        <v>25</v>
      </c>
    </row>
    <row r="36" spans="1:9" ht="46.5" customHeight="1">
      <c r="A36" s="82" t="s">
        <v>17</v>
      </c>
      <c r="B36" s="83" t="s">
        <v>18</v>
      </c>
      <c r="C36" s="84" t="s">
        <v>19</v>
      </c>
      <c r="D36" s="84" t="s">
        <v>20</v>
      </c>
      <c r="E36" s="84" t="s">
        <v>21</v>
      </c>
      <c r="F36" s="84" t="s">
        <v>22</v>
      </c>
      <c r="G36" s="85" t="s">
        <v>23</v>
      </c>
      <c r="H36" s="85" t="s">
        <v>24</v>
      </c>
      <c r="I36" s="141"/>
    </row>
    <row r="37" spans="1:9" ht="15">
      <c r="A37" s="51">
        <f>IF(B37="","",COUNTA($B$37:B37))</f>
        <v>1</v>
      </c>
      <c r="B37" s="58" t="s">
        <v>57</v>
      </c>
      <c r="C37" s="62" t="s">
        <v>56</v>
      </c>
      <c r="D37" s="62" t="s">
        <v>113</v>
      </c>
      <c r="E37" s="62" t="s">
        <v>59</v>
      </c>
      <c r="F37" s="65" t="s">
        <v>66</v>
      </c>
      <c r="G37" s="64">
        <v>1160</v>
      </c>
      <c r="H37" s="64">
        <v>4</v>
      </c>
      <c r="I37" s="62" t="s">
        <v>125</v>
      </c>
    </row>
    <row r="38" spans="1:9" ht="15">
      <c r="A38" s="51"/>
      <c r="B38" s="57"/>
      <c r="C38" s="66"/>
      <c r="D38" s="66"/>
      <c r="E38" s="66"/>
      <c r="F38" s="67"/>
      <c r="G38" s="64"/>
      <c r="H38" s="64"/>
      <c r="I38" s="62"/>
    </row>
    <row r="39" spans="1:9" ht="15">
      <c r="A39" s="51"/>
      <c r="B39" s="57"/>
      <c r="C39" s="66"/>
      <c r="D39" s="66"/>
      <c r="E39" s="66"/>
      <c r="F39" s="67"/>
      <c r="G39" s="64"/>
      <c r="H39" s="64"/>
      <c r="I39" s="62"/>
    </row>
    <row r="40" spans="1:9" ht="15">
      <c r="A40" s="92"/>
      <c r="B40" s="93" t="s">
        <v>104</v>
      </c>
      <c r="C40" s="103" t="s">
        <v>110</v>
      </c>
      <c r="D40" s="103" t="s">
        <v>110</v>
      </c>
      <c r="E40" s="103" t="s">
        <v>110</v>
      </c>
      <c r="F40" s="103" t="s">
        <v>110</v>
      </c>
      <c r="G40" s="94">
        <f>SUM(G37:G39)</f>
        <v>1160</v>
      </c>
      <c r="H40" s="94">
        <f>SUM(H37:H39)</f>
        <v>4</v>
      </c>
      <c r="I40" s="103" t="s">
        <v>110</v>
      </c>
    </row>
    <row r="41" spans="1:9" ht="15">
      <c r="A41" s="111"/>
      <c r="B41" s="118"/>
      <c r="C41" s="112"/>
      <c r="D41" s="112"/>
      <c r="E41" s="112"/>
      <c r="F41" s="112"/>
      <c r="G41" s="113"/>
      <c r="H41" s="113"/>
      <c r="I41" s="112"/>
    </row>
    <row r="42" spans="1:9" ht="15">
      <c r="A42" s="111"/>
      <c r="B42" s="118"/>
      <c r="C42" s="112"/>
      <c r="D42" s="112"/>
      <c r="E42" s="112"/>
      <c r="F42" s="112"/>
      <c r="G42" s="113"/>
      <c r="H42" s="113"/>
      <c r="I42" s="112"/>
    </row>
    <row r="43" spans="1:9" ht="18.75">
      <c r="A43" s="151" t="s">
        <v>26</v>
      </c>
      <c r="B43" s="151"/>
      <c r="C43" s="151"/>
      <c r="D43" s="151"/>
      <c r="E43" s="151"/>
      <c r="F43" s="151"/>
      <c r="G43" s="151"/>
      <c r="H43" s="151"/>
      <c r="I43" s="151"/>
    </row>
    <row r="44" spans="1:9" ht="18.75">
      <c r="A44" s="34">
        <v>2</v>
      </c>
      <c r="B44" s="35" t="s">
        <v>27</v>
      </c>
      <c r="C44" s="33"/>
      <c r="D44" s="33"/>
      <c r="E44" s="33"/>
      <c r="F44" s="33"/>
      <c r="G44" s="33"/>
      <c r="H44" s="33"/>
      <c r="I44" s="33"/>
    </row>
    <row r="45" spans="1:9" ht="27.75" customHeight="1">
      <c r="A45" s="97"/>
      <c r="B45" s="105" t="s">
        <v>28</v>
      </c>
      <c r="C45" s="76" t="s">
        <v>80</v>
      </c>
      <c r="D45" s="76" t="s">
        <v>64</v>
      </c>
      <c r="E45" s="76" t="s">
        <v>53</v>
      </c>
      <c r="F45" s="76" t="s">
        <v>54</v>
      </c>
      <c r="G45" s="76" t="s">
        <v>81</v>
      </c>
      <c r="H45" s="76" t="s">
        <v>130</v>
      </c>
      <c r="I45" s="76" t="s">
        <v>25</v>
      </c>
    </row>
    <row r="46" spans="1:9" ht="45.75" customHeight="1">
      <c r="A46" s="40" t="s">
        <v>17</v>
      </c>
      <c r="B46" s="55" t="s">
        <v>18</v>
      </c>
      <c r="C46" s="55" t="s">
        <v>29</v>
      </c>
      <c r="D46" s="55" t="s">
        <v>30</v>
      </c>
      <c r="E46" s="55" t="s">
        <v>21</v>
      </c>
      <c r="F46" s="55" t="s">
        <v>22</v>
      </c>
      <c r="G46" s="40" t="s">
        <v>23</v>
      </c>
      <c r="H46" s="40" t="s">
        <v>24</v>
      </c>
      <c r="I46" s="55" t="s">
        <v>25</v>
      </c>
    </row>
    <row r="47" spans="1:9" ht="24">
      <c r="A47" s="51">
        <f>IF(B47="","",COUNTA($B$47:B47))</f>
        <v>1</v>
      </c>
      <c r="B47" s="58" t="s">
        <v>126</v>
      </c>
      <c r="C47" s="62" t="s">
        <v>63</v>
      </c>
      <c r="D47" s="62" t="s">
        <v>65</v>
      </c>
      <c r="E47" s="62"/>
      <c r="F47" s="65" t="s">
        <v>112</v>
      </c>
      <c r="G47" s="64">
        <v>1259</v>
      </c>
      <c r="H47" s="64" t="s">
        <v>127</v>
      </c>
      <c r="I47" s="195" t="s">
        <v>138</v>
      </c>
    </row>
    <row r="48" spans="1:9" ht="24">
      <c r="A48" s="192">
        <f>IF(B48="","",COUNTA($B$47:B48))</f>
        <v>2</v>
      </c>
      <c r="B48" s="185" t="s">
        <v>128</v>
      </c>
      <c r="C48" s="62" t="s">
        <v>129</v>
      </c>
      <c r="D48" s="62"/>
      <c r="E48" s="62"/>
      <c r="F48" s="65" t="s">
        <v>112</v>
      </c>
      <c r="G48" s="64"/>
      <c r="H48" s="64">
        <v>2</v>
      </c>
      <c r="I48" s="196"/>
    </row>
    <row r="49" spans="1:9" ht="24">
      <c r="A49" s="143"/>
      <c r="B49" s="193"/>
      <c r="C49" s="62" t="s">
        <v>131</v>
      </c>
      <c r="D49" s="62"/>
      <c r="E49" s="62"/>
      <c r="F49" s="65" t="s">
        <v>112</v>
      </c>
      <c r="G49" s="64"/>
      <c r="H49" s="64">
        <v>2</v>
      </c>
      <c r="I49" s="196"/>
    </row>
    <row r="50" spans="1:9" ht="24">
      <c r="A50" s="143"/>
      <c r="B50" s="193"/>
      <c r="C50" s="62" t="s">
        <v>132</v>
      </c>
      <c r="D50" s="62"/>
      <c r="E50" s="62"/>
      <c r="F50" s="67" t="s">
        <v>112</v>
      </c>
      <c r="G50" s="64"/>
      <c r="H50" s="64">
        <v>1</v>
      </c>
      <c r="I50" s="196"/>
    </row>
    <row r="51" spans="1:9" ht="24">
      <c r="A51" s="143"/>
      <c r="B51" s="193"/>
      <c r="C51" s="62" t="s">
        <v>133</v>
      </c>
      <c r="D51" s="62"/>
      <c r="E51" s="62"/>
      <c r="F51" s="67" t="s">
        <v>112</v>
      </c>
      <c r="G51" s="64"/>
      <c r="H51" s="64">
        <v>5</v>
      </c>
      <c r="I51" s="196"/>
    </row>
    <row r="52" spans="1:9" ht="25.5">
      <c r="A52" s="143"/>
      <c r="B52" s="193"/>
      <c r="C52" s="62" t="s">
        <v>136</v>
      </c>
      <c r="D52" s="62"/>
      <c r="E52" s="62"/>
      <c r="F52" s="67" t="s">
        <v>112</v>
      </c>
      <c r="G52" s="64"/>
      <c r="H52" s="64">
        <v>1</v>
      </c>
      <c r="I52" s="196"/>
    </row>
    <row r="53" spans="1:9" ht="24">
      <c r="A53" s="143"/>
      <c r="B53" s="193"/>
      <c r="C53" s="62" t="s">
        <v>137</v>
      </c>
      <c r="D53" s="62"/>
      <c r="E53" s="62"/>
      <c r="F53" s="67" t="s">
        <v>112</v>
      </c>
      <c r="G53" s="64"/>
      <c r="H53" s="64">
        <v>1</v>
      </c>
      <c r="I53" s="196"/>
    </row>
    <row r="54" spans="1:9" ht="24">
      <c r="A54" s="143"/>
      <c r="B54" s="194"/>
      <c r="C54" s="62" t="s">
        <v>116</v>
      </c>
      <c r="D54" s="62"/>
      <c r="E54" s="62"/>
      <c r="F54" s="67" t="s">
        <v>112</v>
      </c>
      <c r="G54" s="64"/>
      <c r="H54" s="64">
        <v>1</v>
      </c>
      <c r="I54" s="196"/>
    </row>
    <row r="55" spans="1:9" ht="24">
      <c r="A55" s="49">
        <f>IF(B55="","",COUNTA($B$47:B55))</f>
        <v>3</v>
      </c>
      <c r="B55" s="57" t="s">
        <v>135</v>
      </c>
      <c r="C55" s="66" t="s">
        <v>134</v>
      </c>
      <c r="D55" s="66"/>
      <c r="E55" s="66"/>
      <c r="F55" s="67" t="s">
        <v>112</v>
      </c>
      <c r="G55" s="64"/>
      <c r="H55" s="64">
        <v>2</v>
      </c>
      <c r="I55" s="187"/>
    </row>
    <row r="56" spans="1:9" ht="15">
      <c r="A56" s="50"/>
      <c r="B56" s="93" t="s">
        <v>104</v>
      </c>
      <c r="C56" s="103" t="s">
        <v>110</v>
      </c>
      <c r="D56" s="103" t="s">
        <v>110</v>
      </c>
      <c r="E56" s="103" t="s">
        <v>110</v>
      </c>
      <c r="F56" s="103" t="s">
        <v>110</v>
      </c>
      <c r="G56" s="94">
        <f>SUM(G47:G55)</f>
        <v>1259</v>
      </c>
      <c r="H56" s="94">
        <f>SUM(H47:H55)</f>
        <v>15</v>
      </c>
      <c r="I56" s="103" t="s">
        <v>110</v>
      </c>
    </row>
    <row r="57" spans="1:9" ht="15">
      <c r="A57" s="121"/>
      <c r="B57" s="118"/>
      <c r="C57" s="112"/>
      <c r="D57" s="112"/>
      <c r="E57" s="112"/>
      <c r="F57" s="112"/>
      <c r="G57" s="113"/>
      <c r="H57" s="113"/>
      <c r="I57" s="112"/>
    </row>
    <row r="58" spans="1:9" ht="15">
      <c r="A58" s="121"/>
      <c r="B58" s="118"/>
      <c r="C58" s="112"/>
      <c r="D58" s="112"/>
      <c r="E58" s="112"/>
      <c r="F58" s="112"/>
      <c r="G58" s="113"/>
      <c r="H58" s="113"/>
      <c r="I58" s="112"/>
    </row>
    <row r="59" spans="1:9" ht="15">
      <c r="A59" s="121"/>
      <c r="B59" s="118"/>
      <c r="C59" s="112"/>
      <c r="D59" s="112"/>
      <c r="E59" s="112"/>
      <c r="F59" s="112"/>
      <c r="G59" s="113"/>
      <c r="H59" s="113"/>
      <c r="I59" s="112"/>
    </row>
    <row r="60" spans="1:9" ht="15">
      <c r="A60" s="121"/>
      <c r="B60" s="118"/>
      <c r="C60" s="112"/>
      <c r="D60" s="112"/>
      <c r="E60" s="112"/>
      <c r="F60" s="112"/>
      <c r="G60" s="113"/>
      <c r="H60" s="113"/>
      <c r="I60" s="112"/>
    </row>
    <row r="61" spans="1:9" ht="15">
      <c r="A61" s="121"/>
      <c r="B61" s="118"/>
      <c r="C61" s="112"/>
      <c r="D61" s="112"/>
      <c r="E61" s="112"/>
      <c r="F61" s="112"/>
      <c r="G61" s="113"/>
      <c r="H61" s="113"/>
      <c r="I61" s="112"/>
    </row>
    <row r="62" spans="1:9" ht="15">
      <c r="A62" s="121"/>
      <c r="B62" s="118"/>
      <c r="C62" s="112"/>
      <c r="D62" s="112"/>
      <c r="E62" s="112"/>
      <c r="F62" s="112"/>
      <c r="G62" s="113"/>
      <c r="H62" s="113"/>
      <c r="I62" s="112"/>
    </row>
    <row r="63" spans="1:9" ht="18.75">
      <c r="A63" s="34">
        <v>3</v>
      </c>
      <c r="B63" s="36" t="s">
        <v>31</v>
      </c>
      <c r="C63" s="33"/>
      <c r="D63" s="33"/>
      <c r="E63" s="33"/>
      <c r="F63" s="33"/>
      <c r="G63" s="33"/>
      <c r="H63" s="33"/>
      <c r="I63" s="33"/>
    </row>
    <row r="64" spans="1:9" ht="38.25">
      <c r="A64" s="98"/>
      <c r="B64" s="105" t="s">
        <v>139</v>
      </c>
      <c r="C64" s="76" t="s">
        <v>52</v>
      </c>
      <c r="D64" s="76" t="s">
        <v>58</v>
      </c>
      <c r="E64" s="76" t="s">
        <v>53</v>
      </c>
      <c r="F64" s="76" t="s">
        <v>54</v>
      </c>
      <c r="G64" s="76" t="s">
        <v>82</v>
      </c>
      <c r="H64" s="76" t="s">
        <v>83</v>
      </c>
      <c r="I64" s="76" t="s">
        <v>25</v>
      </c>
    </row>
    <row r="65" spans="1:9" ht="42.75" customHeight="1">
      <c r="A65" s="40" t="s">
        <v>17</v>
      </c>
      <c r="B65" s="55" t="s">
        <v>18</v>
      </c>
      <c r="C65" s="55" t="s">
        <v>29</v>
      </c>
      <c r="D65" s="55" t="s">
        <v>32</v>
      </c>
      <c r="E65" s="53" t="s">
        <v>33</v>
      </c>
      <c r="F65" s="55" t="s">
        <v>22</v>
      </c>
      <c r="G65" s="70" t="s">
        <v>23</v>
      </c>
      <c r="H65" s="40" t="s">
        <v>24</v>
      </c>
      <c r="I65" s="40" t="s">
        <v>25</v>
      </c>
    </row>
    <row r="66" spans="1:9" ht="15">
      <c r="A66" s="41">
        <f>IF(B66="","",COUNTA($B$66:B66))</f>
      </c>
      <c r="B66" s="57"/>
      <c r="C66" s="66"/>
      <c r="D66" s="66"/>
      <c r="E66" s="66"/>
      <c r="F66" s="66"/>
      <c r="G66" s="64"/>
      <c r="H66" s="64"/>
      <c r="I66" s="62"/>
    </row>
    <row r="67" spans="1:9" ht="15">
      <c r="A67" s="41"/>
      <c r="B67" s="57"/>
      <c r="C67" s="66"/>
      <c r="D67" s="66"/>
      <c r="E67" s="66"/>
      <c r="F67" s="66"/>
      <c r="G67" s="64"/>
      <c r="H67" s="64"/>
      <c r="I67" s="62"/>
    </row>
    <row r="68" spans="1:9" ht="15">
      <c r="A68" s="41"/>
      <c r="B68" s="57"/>
      <c r="C68" s="66"/>
      <c r="D68" s="66"/>
      <c r="E68" s="66"/>
      <c r="F68" s="66"/>
      <c r="G68" s="64"/>
      <c r="H68" s="64"/>
      <c r="I68" s="62"/>
    </row>
    <row r="69" spans="1:9" ht="15">
      <c r="A69" s="43"/>
      <c r="B69" s="93" t="s">
        <v>104</v>
      </c>
      <c r="C69" s="103" t="s">
        <v>110</v>
      </c>
      <c r="D69" s="103" t="s">
        <v>110</v>
      </c>
      <c r="E69" s="103" t="s">
        <v>110</v>
      </c>
      <c r="F69" s="103" t="s">
        <v>110</v>
      </c>
      <c r="G69" s="94">
        <f>SUM(G66:G66)</f>
        <v>0</v>
      </c>
      <c r="H69" s="94">
        <f>SUM(H66:H66)</f>
        <v>0</v>
      </c>
      <c r="I69" s="103" t="s">
        <v>110</v>
      </c>
    </row>
    <row r="70" spans="1:9" ht="15">
      <c r="A70" s="119"/>
      <c r="B70" s="118"/>
      <c r="C70" s="112"/>
      <c r="D70" s="112"/>
      <c r="E70" s="112"/>
      <c r="F70" s="112"/>
      <c r="G70" s="113"/>
      <c r="H70" s="113"/>
      <c r="I70" s="112"/>
    </row>
    <row r="71" spans="1:9" ht="15">
      <c r="A71" s="119"/>
      <c r="B71" s="118"/>
      <c r="C71" s="112"/>
      <c r="D71" s="112"/>
      <c r="E71" s="112"/>
      <c r="F71" s="112"/>
      <c r="G71" s="113"/>
      <c r="H71" s="113"/>
      <c r="I71" s="112"/>
    </row>
    <row r="72" spans="1:9" ht="15">
      <c r="A72" s="119"/>
      <c r="B72" s="118"/>
      <c r="C72" s="112"/>
      <c r="D72" s="112"/>
      <c r="E72" s="112"/>
      <c r="F72" s="112"/>
      <c r="G72" s="113"/>
      <c r="H72" s="113"/>
      <c r="I72" s="112"/>
    </row>
    <row r="73" spans="1:9" ht="18.75">
      <c r="A73" s="34">
        <v>4</v>
      </c>
      <c r="B73" s="36" t="s">
        <v>34</v>
      </c>
      <c r="C73" s="34"/>
      <c r="D73" s="44"/>
      <c r="E73" s="33"/>
      <c r="F73" s="33"/>
      <c r="G73" s="33"/>
      <c r="H73" s="33"/>
      <c r="I73" s="33"/>
    </row>
    <row r="74" spans="1:9" ht="33.75">
      <c r="A74" s="98"/>
      <c r="B74" s="105" t="s">
        <v>78</v>
      </c>
      <c r="C74" s="76" t="s">
        <v>60</v>
      </c>
      <c r="D74" s="76" t="s">
        <v>58</v>
      </c>
      <c r="E74" s="76" t="s">
        <v>53</v>
      </c>
      <c r="F74" s="76" t="s">
        <v>54</v>
      </c>
      <c r="G74" s="78" t="s">
        <v>85</v>
      </c>
      <c r="H74" s="76" t="s">
        <v>86</v>
      </c>
      <c r="I74" s="76" t="s">
        <v>25</v>
      </c>
    </row>
    <row r="75" spans="1:9" ht="43.5" customHeight="1">
      <c r="A75" s="40" t="s">
        <v>17</v>
      </c>
      <c r="B75" s="55" t="s">
        <v>18</v>
      </c>
      <c r="C75" s="55" t="s">
        <v>29</v>
      </c>
      <c r="D75" s="55" t="s">
        <v>30</v>
      </c>
      <c r="E75" s="55" t="s">
        <v>21</v>
      </c>
      <c r="F75" s="55" t="s">
        <v>22</v>
      </c>
      <c r="G75" s="70" t="s">
        <v>23</v>
      </c>
      <c r="H75" s="40" t="s">
        <v>24</v>
      </c>
      <c r="I75" s="55" t="s">
        <v>25</v>
      </c>
    </row>
    <row r="76" spans="1:9" ht="15">
      <c r="A76" s="41"/>
      <c r="B76" s="57"/>
      <c r="C76" s="66"/>
      <c r="D76" s="66"/>
      <c r="E76" s="66"/>
      <c r="F76" s="66"/>
      <c r="G76" s="64"/>
      <c r="H76" s="64"/>
      <c r="I76" s="62"/>
    </row>
    <row r="77" spans="1:9" ht="15">
      <c r="A77" s="41"/>
      <c r="B77" s="57"/>
      <c r="C77" s="66"/>
      <c r="D77" s="66"/>
      <c r="E77" s="66"/>
      <c r="F77" s="66"/>
      <c r="G77" s="64"/>
      <c r="H77" s="64"/>
      <c r="I77" s="62"/>
    </row>
    <row r="78" spans="1:9" ht="15">
      <c r="A78" s="41">
        <f>IF(B78="","",COUNTA($B$76:B78))</f>
      </c>
      <c r="B78" s="57"/>
      <c r="C78" s="66"/>
      <c r="D78" s="66"/>
      <c r="E78" s="66"/>
      <c r="F78" s="67"/>
      <c r="G78" s="64"/>
      <c r="H78" s="64"/>
      <c r="I78" s="62"/>
    </row>
    <row r="79" spans="1:9" ht="15">
      <c r="A79" s="43"/>
      <c r="B79" s="93" t="s">
        <v>104</v>
      </c>
      <c r="C79" s="103" t="s">
        <v>110</v>
      </c>
      <c r="D79" s="103" t="s">
        <v>110</v>
      </c>
      <c r="E79" s="103" t="s">
        <v>110</v>
      </c>
      <c r="F79" s="103" t="s">
        <v>110</v>
      </c>
      <c r="G79" s="94">
        <f>SUM(G76:G78)</f>
        <v>0</v>
      </c>
      <c r="H79" s="94">
        <f>SUM(H76:H78)</f>
        <v>0</v>
      </c>
      <c r="I79" s="103" t="s">
        <v>110</v>
      </c>
    </row>
    <row r="80" spans="1:9" ht="15">
      <c r="A80" s="119"/>
      <c r="B80" s="118"/>
      <c r="C80" s="112"/>
      <c r="D80" s="112"/>
      <c r="E80" s="112"/>
      <c r="F80" s="112"/>
      <c r="G80" s="113"/>
      <c r="H80" s="113"/>
      <c r="I80" s="112"/>
    </row>
    <row r="81" spans="1:9" ht="15">
      <c r="A81" s="119"/>
      <c r="B81" s="118"/>
      <c r="C81" s="112"/>
      <c r="D81" s="112"/>
      <c r="E81" s="112"/>
      <c r="F81" s="112"/>
      <c r="G81" s="113"/>
      <c r="H81" s="113"/>
      <c r="I81" s="112"/>
    </row>
    <row r="82" spans="1:9" ht="15">
      <c r="A82" s="119"/>
      <c r="B82" s="118"/>
      <c r="C82" s="112"/>
      <c r="D82" s="112"/>
      <c r="E82" s="112"/>
      <c r="F82" s="112"/>
      <c r="G82" s="113"/>
      <c r="H82" s="113"/>
      <c r="I82" s="112"/>
    </row>
    <row r="83" spans="1:9" ht="15">
      <c r="A83" s="119"/>
      <c r="B83" s="118"/>
      <c r="C83" s="112"/>
      <c r="D83" s="112"/>
      <c r="E83" s="112"/>
      <c r="F83" s="112"/>
      <c r="G83" s="113"/>
      <c r="H83" s="113"/>
      <c r="I83" s="112"/>
    </row>
    <row r="84" spans="1:9" ht="15">
      <c r="A84" s="119"/>
      <c r="B84" s="118"/>
      <c r="C84" s="112"/>
      <c r="D84" s="112"/>
      <c r="E84" s="112"/>
      <c r="F84" s="112"/>
      <c r="G84" s="113"/>
      <c r="H84" s="113"/>
      <c r="I84" s="112"/>
    </row>
    <row r="85" spans="1:9" ht="15">
      <c r="A85" s="119"/>
      <c r="B85" s="118"/>
      <c r="C85" s="112"/>
      <c r="D85" s="112"/>
      <c r="E85" s="112"/>
      <c r="F85" s="112"/>
      <c r="G85" s="113"/>
      <c r="H85" s="113"/>
      <c r="I85" s="112"/>
    </row>
    <row r="86" spans="1:9" ht="15">
      <c r="A86" s="119"/>
      <c r="B86" s="118"/>
      <c r="C86" s="112"/>
      <c r="D86" s="112"/>
      <c r="E86" s="112"/>
      <c r="F86" s="112"/>
      <c r="G86" s="113"/>
      <c r="H86" s="113"/>
      <c r="I86" s="112"/>
    </row>
    <row r="87" spans="1:9" ht="15">
      <c r="A87" s="119"/>
      <c r="B87" s="118"/>
      <c r="C87" s="112"/>
      <c r="D87" s="112"/>
      <c r="E87" s="112"/>
      <c r="F87" s="112"/>
      <c r="G87" s="113"/>
      <c r="H87" s="113"/>
      <c r="I87" s="112"/>
    </row>
    <row r="88" spans="1:9" ht="18.75">
      <c r="A88" s="34">
        <v>5</v>
      </c>
      <c r="B88" s="37" t="s">
        <v>35</v>
      </c>
      <c r="C88" s="33"/>
      <c r="D88" s="33"/>
      <c r="E88" s="33"/>
      <c r="F88" s="33"/>
      <c r="G88" s="33"/>
      <c r="H88" s="33"/>
      <c r="I88" s="33"/>
    </row>
    <row r="89" spans="1:9" ht="18.75">
      <c r="A89" s="99"/>
      <c r="B89" s="105" t="s">
        <v>140</v>
      </c>
      <c r="C89" s="76" t="s">
        <v>60</v>
      </c>
      <c r="D89" s="76" t="s">
        <v>58</v>
      </c>
      <c r="E89" s="76" t="s">
        <v>143</v>
      </c>
      <c r="F89" s="76" t="s">
        <v>54</v>
      </c>
      <c r="G89" s="82" t="s">
        <v>44</v>
      </c>
      <c r="H89" s="197" t="s">
        <v>24</v>
      </c>
      <c r="I89" s="76" t="s">
        <v>25</v>
      </c>
    </row>
    <row r="90" spans="1:9" ht="44.25" customHeight="1">
      <c r="A90" s="82" t="s">
        <v>17</v>
      </c>
      <c r="B90" s="83" t="s">
        <v>18</v>
      </c>
      <c r="C90" s="83" t="s">
        <v>29</v>
      </c>
      <c r="D90" s="83" t="s">
        <v>30</v>
      </c>
      <c r="E90" s="83" t="s">
        <v>21</v>
      </c>
      <c r="F90" s="83" t="s">
        <v>22</v>
      </c>
      <c r="G90" s="86" t="s">
        <v>23</v>
      </c>
      <c r="H90" s="149"/>
      <c r="I90" s="83" t="s">
        <v>25</v>
      </c>
    </row>
    <row r="91" spans="1:9" ht="15">
      <c r="A91" s="51">
        <v>1</v>
      </c>
      <c r="B91" s="58" t="s">
        <v>141</v>
      </c>
      <c r="C91" s="62" t="s">
        <v>62</v>
      </c>
      <c r="D91" s="62"/>
      <c r="E91" s="62"/>
      <c r="F91" s="63" t="s">
        <v>66</v>
      </c>
      <c r="G91" s="64">
        <v>1</v>
      </c>
      <c r="H91" s="64" t="s">
        <v>130</v>
      </c>
      <c r="I91" s="66"/>
    </row>
    <row r="92" spans="1:9" ht="15">
      <c r="A92" s="51">
        <v>2</v>
      </c>
      <c r="B92" s="58" t="s">
        <v>142</v>
      </c>
      <c r="C92" s="62" t="s">
        <v>147</v>
      </c>
      <c r="D92" s="62"/>
      <c r="E92" s="62" t="s">
        <v>59</v>
      </c>
      <c r="F92" s="65" t="s">
        <v>66</v>
      </c>
      <c r="G92" s="64">
        <v>1</v>
      </c>
      <c r="H92" s="64" t="s">
        <v>130</v>
      </c>
      <c r="I92" s="62"/>
    </row>
    <row r="93" spans="1:9" ht="15">
      <c r="A93" s="51">
        <v>3</v>
      </c>
      <c r="B93" s="58" t="s">
        <v>144</v>
      </c>
      <c r="C93" s="62" t="s">
        <v>62</v>
      </c>
      <c r="D93" s="62"/>
      <c r="E93" s="62"/>
      <c r="F93" s="65" t="s">
        <v>66</v>
      </c>
      <c r="G93" s="64">
        <v>1</v>
      </c>
      <c r="H93" s="64" t="s">
        <v>130</v>
      </c>
      <c r="I93" s="66"/>
    </row>
    <row r="94" spans="1:9" ht="15">
      <c r="A94" s="51">
        <v>4</v>
      </c>
      <c r="B94" s="58" t="s">
        <v>145</v>
      </c>
      <c r="C94" s="62" t="s">
        <v>147</v>
      </c>
      <c r="D94" s="62"/>
      <c r="E94" s="62"/>
      <c r="F94" s="67" t="s">
        <v>66</v>
      </c>
      <c r="G94" s="64">
        <v>1</v>
      </c>
      <c r="H94" s="64" t="s">
        <v>130</v>
      </c>
      <c r="I94" s="66" t="s">
        <v>146</v>
      </c>
    </row>
    <row r="95" spans="1:9" ht="15">
      <c r="A95" s="51">
        <v>5</v>
      </c>
      <c r="B95" s="58" t="s">
        <v>148</v>
      </c>
      <c r="C95" s="62" t="s">
        <v>62</v>
      </c>
      <c r="D95" s="62"/>
      <c r="E95" s="62"/>
      <c r="F95" s="67" t="s">
        <v>66</v>
      </c>
      <c r="G95" s="64">
        <v>1</v>
      </c>
      <c r="H95" s="64" t="s">
        <v>130</v>
      </c>
      <c r="I95" s="66" t="s">
        <v>149</v>
      </c>
    </row>
    <row r="96" spans="1:9" ht="15">
      <c r="A96" s="51">
        <v>6</v>
      </c>
      <c r="B96" s="57" t="s">
        <v>150</v>
      </c>
      <c r="C96" s="66" t="s">
        <v>147</v>
      </c>
      <c r="D96" s="66"/>
      <c r="E96" s="66"/>
      <c r="F96" s="67" t="s">
        <v>66</v>
      </c>
      <c r="G96" s="64">
        <v>1</v>
      </c>
      <c r="H96" s="64" t="s">
        <v>130</v>
      </c>
      <c r="I96" s="62" t="s">
        <v>151</v>
      </c>
    </row>
    <row r="97" spans="1:9" ht="15">
      <c r="A97" s="51">
        <v>7</v>
      </c>
      <c r="B97" s="57" t="s">
        <v>152</v>
      </c>
      <c r="C97" s="66" t="s">
        <v>147</v>
      </c>
      <c r="D97" s="66"/>
      <c r="E97" s="66"/>
      <c r="F97" s="67" t="s">
        <v>66</v>
      </c>
      <c r="G97" s="64">
        <v>1</v>
      </c>
      <c r="H97" s="64" t="s">
        <v>130</v>
      </c>
      <c r="I97" s="62"/>
    </row>
    <row r="98" spans="1:9" ht="15">
      <c r="A98" s="51">
        <v>8</v>
      </c>
      <c r="B98" s="57" t="s">
        <v>153</v>
      </c>
      <c r="C98" s="66" t="s">
        <v>62</v>
      </c>
      <c r="D98" s="66"/>
      <c r="E98" s="66"/>
      <c r="F98" s="67" t="s">
        <v>66</v>
      </c>
      <c r="G98" s="64">
        <v>6</v>
      </c>
      <c r="H98" s="64" t="s">
        <v>130</v>
      </c>
      <c r="I98" s="62"/>
    </row>
    <row r="99" spans="1:9" ht="15">
      <c r="A99" s="51">
        <v>9</v>
      </c>
      <c r="B99" s="57" t="s">
        <v>154</v>
      </c>
      <c r="C99" s="66" t="s">
        <v>59</v>
      </c>
      <c r="D99" s="66"/>
      <c r="E99" s="66"/>
      <c r="F99" s="67" t="s">
        <v>66</v>
      </c>
      <c r="G99" s="64">
        <v>6</v>
      </c>
      <c r="H99" s="64" t="s">
        <v>130</v>
      </c>
      <c r="I99" s="62"/>
    </row>
    <row r="100" spans="1:9" ht="15">
      <c r="A100" s="51">
        <v>10</v>
      </c>
      <c r="B100" s="57" t="s">
        <v>155</v>
      </c>
      <c r="C100" s="66" t="s">
        <v>59</v>
      </c>
      <c r="D100" s="66"/>
      <c r="E100" s="66"/>
      <c r="F100" s="67" t="s">
        <v>66</v>
      </c>
      <c r="G100" s="64">
        <v>1</v>
      </c>
      <c r="H100" s="64" t="s">
        <v>130</v>
      </c>
      <c r="I100" s="62"/>
    </row>
    <row r="101" spans="1:9" ht="15">
      <c r="A101" s="51">
        <v>11</v>
      </c>
      <c r="B101" s="57" t="s">
        <v>156</v>
      </c>
      <c r="C101" s="66" t="s">
        <v>59</v>
      </c>
      <c r="D101" s="66"/>
      <c r="E101" s="66"/>
      <c r="F101" s="67" t="s">
        <v>66</v>
      </c>
      <c r="G101" s="64">
        <v>84</v>
      </c>
      <c r="H101" s="64" t="s">
        <v>130</v>
      </c>
      <c r="I101" s="62"/>
    </row>
    <row r="102" spans="1:9" ht="15">
      <c r="A102" s="51">
        <v>12</v>
      </c>
      <c r="B102" s="57" t="s">
        <v>157</v>
      </c>
      <c r="C102" s="66" t="s">
        <v>61</v>
      </c>
      <c r="D102" s="66"/>
      <c r="E102" s="66"/>
      <c r="F102" s="67" t="s">
        <v>66</v>
      </c>
      <c r="G102" s="64">
        <v>1</v>
      </c>
      <c r="H102" s="64" t="s">
        <v>130</v>
      </c>
      <c r="I102" s="62"/>
    </row>
    <row r="103" spans="1:9" ht="25.5">
      <c r="A103" s="51">
        <v>13</v>
      </c>
      <c r="B103" s="57" t="s">
        <v>158</v>
      </c>
      <c r="C103" s="66" t="s">
        <v>59</v>
      </c>
      <c r="D103" s="66"/>
      <c r="E103" s="66"/>
      <c r="F103" s="67" t="s">
        <v>66</v>
      </c>
      <c r="G103" s="64">
        <v>1</v>
      </c>
      <c r="H103" s="64" t="s">
        <v>130</v>
      </c>
      <c r="I103" s="62"/>
    </row>
    <row r="104" spans="1:9" ht="15">
      <c r="A104" s="43"/>
      <c r="B104" s="93" t="s">
        <v>104</v>
      </c>
      <c r="C104" s="103" t="s">
        <v>110</v>
      </c>
      <c r="D104" s="103" t="s">
        <v>110</v>
      </c>
      <c r="E104" s="103" t="s">
        <v>110</v>
      </c>
      <c r="F104" s="103" t="s">
        <v>110</v>
      </c>
      <c r="G104" s="94">
        <f>SUM(G91:G103)</f>
        <v>106</v>
      </c>
      <c r="H104" s="94" t="s">
        <v>110</v>
      </c>
      <c r="I104" s="103" t="s">
        <v>110</v>
      </c>
    </row>
    <row r="105" spans="1:9" ht="15">
      <c r="A105" s="119"/>
      <c r="B105" s="118"/>
      <c r="C105" s="112"/>
      <c r="D105" s="112"/>
      <c r="E105" s="112"/>
      <c r="F105" s="112"/>
      <c r="G105" s="113"/>
      <c r="H105" s="113"/>
      <c r="I105" s="112"/>
    </row>
    <row r="106" spans="1:9" ht="18.75">
      <c r="A106" s="34">
        <v>6</v>
      </c>
      <c r="B106" s="38" t="s">
        <v>36</v>
      </c>
      <c r="C106" s="45"/>
      <c r="D106" s="33"/>
      <c r="E106" s="33"/>
      <c r="F106" s="33"/>
      <c r="G106" s="33"/>
      <c r="H106" s="33"/>
      <c r="I106" s="33"/>
    </row>
    <row r="107" spans="1:9" ht="31.5">
      <c r="A107" s="99"/>
      <c r="B107" s="105" t="s">
        <v>160</v>
      </c>
      <c r="C107" s="76" t="s">
        <v>80</v>
      </c>
      <c r="D107" s="76" t="s">
        <v>60</v>
      </c>
      <c r="E107" s="76" t="s">
        <v>92</v>
      </c>
      <c r="F107" s="76" t="s">
        <v>54</v>
      </c>
      <c r="G107" s="76" t="s">
        <v>87</v>
      </c>
      <c r="H107" s="79" t="s">
        <v>53</v>
      </c>
      <c r="I107" s="76" t="s">
        <v>25</v>
      </c>
    </row>
    <row r="108" spans="1:9" ht="51">
      <c r="A108" s="82" t="s">
        <v>17</v>
      </c>
      <c r="B108" s="83" t="s">
        <v>18</v>
      </c>
      <c r="C108" s="83" t="s">
        <v>29</v>
      </c>
      <c r="D108" s="83" t="s">
        <v>30</v>
      </c>
      <c r="E108" s="83" t="s">
        <v>21</v>
      </c>
      <c r="F108" s="83" t="s">
        <v>22</v>
      </c>
      <c r="G108" s="86" t="s">
        <v>23</v>
      </c>
      <c r="H108" s="82" t="s">
        <v>24</v>
      </c>
      <c r="I108" s="83" t="s">
        <v>25</v>
      </c>
    </row>
    <row r="109" spans="1:9" ht="36">
      <c r="A109" s="51">
        <v>1</v>
      </c>
      <c r="B109" s="58" t="s">
        <v>91</v>
      </c>
      <c r="C109" s="65" t="s">
        <v>97</v>
      </c>
      <c r="D109" s="62" t="s">
        <v>159</v>
      </c>
      <c r="E109" s="62" t="s">
        <v>95</v>
      </c>
      <c r="F109" s="62" t="s">
        <v>66</v>
      </c>
      <c r="G109" s="64">
        <v>2</v>
      </c>
      <c r="H109" s="64"/>
      <c r="I109" s="62" t="s">
        <v>96</v>
      </c>
    </row>
    <row r="110" spans="1:9" ht="15">
      <c r="A110" s="51"/>
      <c r="B110" s="125"/>
      <c r="C110" s="65"/>
      <c r="D110" s="62"/>
      <c r="E110" s="62"/>
      <c r="F110" s="62"/>
      <c r="G110" s="64"/>
      <c r="H110" s="64"/>
      <c r="I110" s="62"/>
    </row>
    <row r="111" spans="1:9" ht="15">
      <c r="A111" s="43"/>
      <c r="B111" s="93" t="s">
        <v>104</v>
      </c>
      <c r="C111" s="103" t="s">
        <v>110</v>
      </c>
      <c r="D111" s="103" t="s">
        <v>110</v>
      </c>
      <c r="E111" s="103" t="s">
        <v>110</v>
      </c>
      <c r="F111" s="103" t="s">
        <v>110</v>
      </c>
      <c r="G111" s="94">
        <f>SUM(G109:G109)</f>
        <v>2</v>
      </c>
      <c r="H111" s="94">
        <f>SUM(H109:H109)</f>
        <v>0</v>
      </c>
      <c r="I111" s="103" t="s">
        <v>110</v>
      </c>
    </row>
    <row r="112" spans="1:9" ht="15">
      <c r="A112" s="119"/>
      <c r="B112" s="118"/>
      <c r="C112" s="112"/>
      <c r="D112" s="112"/>
      <c r="E112" s="112"/>
      <c r="F112" s="112"/>
      <c r="G112" s="113"/>
      <c r="H112" s="113"/>
      <c r="I112" s="112"/>
    </row>
    <row r="113" spans="1:9" ht="15">
      <c r="A113" s="119"/>
      <c r="B113" s="118"/>
      <c r="C113" s="112"/>
      <c r="D113" s="112"/>
      <c r="E113" s="112"/>
      <c r="F113" s="112"/>
      <c r="G113" s="113"/>
      <c r="H113" s="113"/>
      <c r="I113" s="112"/>
    </row>
    <row r="114" spans="1:9" ht="15">
      <c r="A114" s="119"/>
      <c r="B114" s="118"/>
      <c r="C114" s="112"/>
      <c r="D114" s="112"/>
      <c r="E114" s="112"/>
      <c r="F114" s="112"/>
      <c r="G114" s="113"/>
      <c r="H114" s="113"/>
      <c r="I114" s="112"/>
    </row>
    <row r="115" spans="1:9" ht="15">
      <c r="A115" s="119"/>
      <c r="B115" s="118"/>
      <c r="C115" s="112"/>
      <c r="D115" s="112"/>
      <c r="E115" s="112"/>
      <c r="F115" s="112"/>
      <c r="G115" s="113"/>
      <c r="H115" s="113"/>
      <c r="I115" s="112"/>
    </row>
    <row r="116" spans="1:9" ht="15">
      <c r="A116" s="119"/>
      <c r="B116" s="118"/>
      <c r="C116" s="112"/>
      <c r="D116" s="112"/>
      <c r="E116" s="112"/>
      <c r="F116" s="112"/>
      <c r="G116" s="113"/>
      <c r="H116" s="113"/>
      <c r="I116" s="112"/>
    </row>
    <row r="117" spans="1:9" ht="18.75">
      <c r="A117" s="34">
        <v>7</v>
      </c>
      <c r="B117" s="38" t="s">
        <v>37</v>
      </c>
      <c r="C117" s="33"/>
      <c r="D117" s="46"/>
      <c r="E117" s="33"/>
      <c r="F117" s="33"/>
      <c r="G117" s="33"/>
      <c r="H117" s="33"/>
      <c r="I117" s="33"/>
    </row>
    <row r="118" spans="1:9" ht="25.5">
      <c r="A118" s="97"/>
      <c r="B118" s="105" t="s">
        <v>139</v>
      </c>
      <c r="C118" s="54" t="s">
        <v>80</v>
      </c>
      <c r="D118" s="54" t="s">
        <v>53</v>
      </c>
      <c r="E118" s="54" t="s">
        <v>53</v>
      </c>
      <c r="F118" s="54" t="s">
        <v>54</v>
      </c>
      <c r="G118" s="148" t="s">
        <v>39</v>
      </c>
      <c r="H118" s="148" t="s">
        <v>51</v>
      </c>
      <c r="I118" s="148" t="s">
        <v>101</v>
      </c>
    </row>
    <row r="119" spans="1:9" ht="26.25" customHeight="1">
      <c r="A119" s="55" t="s">
        <v>17</v>
      </c>
      <c r="B119" s="55" t="s">
        <v>18</v>
      </c>
      <c r="C119" s="53" t="s">
        <v>29</v>
      </c>
      <c r="D119" s="55" t="s">
        <v>30</v>
      </c>
      <c r="E119" s="55" t="s">
        <v>21</v>
      </c>
      <c r="F119" s="55" t="s">
        <v>22</v>
      </c>
      <c r="G119" s="150"/>
      <c r="H119" s="149"/>
      <c r="I119" s="149"/>
    </row>
    <row r="120" spans="1:9" ht="15">
      <c r="A120" s="41">
        <f>IF(B120="","",COUNTA($B$120:B120))</f>
      </c>
      <c r="B120" s="42"/>
      <c r="C120" s="68"/>
      <c r="D120" s="68"/>
      <c r="E120" s="68"/>
      <c r="F120" s="68"/>
      <c r="G120" s="91"/>
      <c r="H120" s="48"/>
      <c r="I120" s="69"/>
    </row>
    <row r="121" spans="1:9" ht="15">
      <c r="A121" s="43"/>
      <c r="B121" s="93" t="s">
        <v>104</v>
      </c>
      <c r="C121" s="103" t="s">
        <v>110</v>
      </c>
      <c r="D121" s="103" t="s">
        <v>110</v>
      </c>
      <c r="E121" s="103" t="s">
        <v>110</v>
      </c>
      <c r="F121" s="103" t="s">
        <v>110</v>
      </c>
      <c r="G121" s="103" t="s">
        <v>110</v>
      </c>
      <c r="H121" s="94">
        <f>SUM(H120:H120)</f>
        <v>0</v>
      </c>
      <c r="I121" s="103" t="s">
        <v>110</v>
      </c>
    </row>
    <row r="122" spans="1:9" ht="15">
      <c r="A122" s="119"/>
      <c r="B122" s="118"/>
      <c r="C122" s="112"/>
      <c r="D122" s="112"/>
      <c r="E122" s="112"/>
      <c r="F122" s="112"/>
      <c r="G122" s="112"/>
      <c r="H122" s="113"/>
      <c r="I122" s="112"/>
    </row>
    <row r="123" spans="1:9" ht="15">
      <c r="A123" s="119"/>
      <c r="B123" s="118"/>
      <c r="C123" s="112"/>
      <c r="D123" s="112"/>
      <c r="E123" s="112"/>
      <c r="F123" s="112"/>
      <c r="G123" s="112"/>
      <c r="H123" s="113"/>
      <c r="I123" s="112"/>
    </row>
    <row r="124" spans="1:9" ht="18.75">
      <c r="A124" s="147" t="s">
        <v>40</v>
      </c>
      <c r="B124" s="147"/>
      <c r="C124" s="147"/>
      <c r="D124" s="147"/>
      <c r="E124" s="147"/>
      <c r="F124" s="147"/>
      <c r="G124" s="147"/>
      <c r="H124" s="147"/>
      <c r="I124" s="147"/>
    </row>
    <row r="125" spans="1:9" ht="18.75">
      <c r="A125" s="34">
        <v>8</v>
      </c>
      <c r="B125" s="39"/>
      <c r="C125" s="39"/>
      <c r="D125" s="39"/>
      <c r="E125" s="39"/>
      <c r="F125" s="39"/>
      <c r="G125" s="39"/>
      <c r="H125" s="39"/>
      <c r="I125" s="39"/>
    </row>
    <row r="126" spans="1:9" ht="42">
      <c r="A126" s="55" t="s">
        <v>17</v>
      </c>
      <c r="B126" s="55" t="s">
        <v>41</v>
      </c>
      <c r="C126" s="55" t="s">
        <v>18</v>
      </c>
      <c r="D126" s="55" t="s">
        <v>42</v>
      </c>
      <c r="E126" s="55" t="s">
        <v>43</v>
      </c>
      <c r="F126" s="55" t="s">
        <v>44</v>
      </c>
      <c r="G126" s="104" t="s">
        <v>243</v>
      </c>
      <c r="H126" s="55" t="s">
        <v>165</v>
      </c>
      <c r="I126" s="55" t="s">
        <v>25</v>
      </c>
    </row>
    <row r="127" spans="1:9" ht="15.75">
      <c r="A127" s="51">
        <f>IF(B127="","",COUNTA($B$127:B127))</f>
        <v>1</v>
      </c>
      <c r="B127" s="198" t="s">
        <v>45</v>
      </c>
      <c r="C127" s="72" t="s">
        <v>28</v>
      </c>
      <c r="D127" s="136" t="s">
        <v>176</v>
      </c>
      <c r="E127" s="95" t="s">
        <v>106</v>
      </c>
      <c r="F127" s="64">
        <v>500</v>
      </c>
      <c r="G127" s="64">
        <v>500</v>
      </c>
      <c r="H127" s="100">
        <f>F127*G127/1000</f>
        <v>250</v>
      </c>
      <c r="I127" s="73"/>
    </row>
    <row r="128" spans="1:9" ht="15">
      <c r="A128" s="51">
        <v>2</v>
      </c>
      <c r="B128" s="189"/>
      <c r="C128" s="136" t="s">
        <v>220</v>
      </c>
      <c r="D128" s="136" t="s">
        <v>122</v>
      </c>
      <c r="E128" s="95" t="s">
        <v>130</v>
      </c>
      <c r="F128" s="64">
        <v>6</v>
      </c>
      <c r="G128" s="64">
        <v>7500</v>
      </c>
      <c r="H128" s="100">
        <f>F128*G128/1000</f>
        <v>45</v>
      </c>
      <c r="I128" s="73"/>
    </row>
    <row r="129" spans="1:9" ht="15">
      <c r="A129" s="51">
        <v>3</v>
      </c>
      <c r="B129" s="189"/>
      <c r="C129" s="136" t="s">
        <v>284</v>
      </c>
      <c r="D129" s="136" t="s">
        <v>122</v>
      </c>
      <c r="E129" s="95" t="s">
        <v>130</v>
      </c>
      <c r="F129" s="64">
        <v>6</v>
      </c>
      <c r="G129" s="64">
        <v>23000</v>
      </c>
      <c r="H129" s="100">
        <f>F129*G129/1000</f>
        <v>138</v>
      </c>
      <c r="I129" s="73"/>
    </row>
    <row r="130" spans="1:9" ht="22.5">
      <c r="A130" s="51">
        <v>4</v>
      </c>
      <c r="B130" s="139" t="s">
        <v>108</v>
      </c>
      <c r="C130" s="138" t="s">
        <v>299</v>
      </c>
      <c r="D130" s="136" t="s">
        <v>122</v>
      </c>
      <c r="E130" s="95" t="s">
        <v>130</v>
      </c>
      <c r="F130" s="64">
        <v>1</v>
      </c>
      <c r="G130" s="64">
        <v>1347000</v>
      </c>
      <c r="H130" s="100">
        <f>F130*G130/1000</f>
        <v>1347</v>
      </c>
      <c r="I130" s="73" t="s">
        <v>300</v>
      </c>
    </row>
    <row r="131" spans="1:9" ht="15.75" customHeight="1">
      <c r="A131" s="51">
        <v>5</v>
      </c>
      <c r="B131" s="190" t="s">
        <v>107</v>
      </c>
      <c r="C131" s="72" t="s">
        <v>271</v>
      </c>
      <c r="D131" s="136" t="s">
        <v>122</v>
      </c>
      <c r="E131" s="95" t="s">
        <v>270</v>
      </c>
      <c r="F131" s="64">
        <v>100</v>
      </c>
      <c r="G131" s="64">
        <v>500</v>
      </c>
      <c r="H131" s="100">
        <f>F131*G131/1000</f>
        <v>50</v>
      </c>
      <c r="I131" s="73"/>
    </row>
    <row r="132" spans="1:9" ht="15.75" customHeight="1">
      <c r="A132" s="51">
        <v>6</v>
      </c>
      <c r="B132" s="191"/>
      <c r="C132" s="71" t="s">
        <v>273</v>
      </c>
      <c r="D132" s="136" t="s">
        <v>122</v>
      </c>
      <c r="E132" s="95" t="s">
        <v>130</v>
      </c>
      <c r="F132" s="64">
        <v>1000</v>
      </c>
      <c r="G132" s="64">
        <v>150</v>
      </c>
      <c r="H132" s="100">
        <f>F132*G132/1000</f>
        <v>150</v>
      </c>
      <c r="I132" s="73"/>
    </row>
    <row r="133" spans="1:9" ht="15.75" customHeight="1">
      <c r="A133" s="51">
        <v>7</v>
      </c>
      <c r="B133" s="101" t="s">
        <v>105</v>
      </c>
      <c r="C133" s="71" t="s">
        <v>272</v>
      </c>
      <c r="D133" s="136" t="s">
        <v>122</v>
      </c>
      <c r="E133" s="95" t="s">
        <v>130</v>
      </c>
      <c r="F133" s="64">
        <v>6</v>
      </c>
      <c r="G133" s="64">
        <v>20000</v>
      </c>
      <c r="H133" s="100">
        <f>F133*G133/1000</f>
        <v>120</v>
      </c>
      <c r="I133" s="73"/>
    </row>
    <row r="134" spans="1:9" ht="15">
      <c r="A134" s="132">
        <v>8</v>
      </c>
      <c r="B134" s="117" t="s">
        <v>104</v>
      </c>
      <c r="C134" s="103" t="s">
        <v>110</v>
      </c>
      <c r="D134" s="103" t="s">
        <v>110</v>
      </c>
      <c r="E134" s="103" t="s">
        <v>110</v>
      </c>
      <c r="F134" s="94" t="s">
        <v>110</v>
      </c>
      <c r="G134" s="94" t="s">
        <v>110</v>
      </c>
      <c r="H134" s="94">
        <f>SUM(H127:H133)</f>
        <v>2100</v>
      </c>
      <c r="I134" s="103" t="s">
        <v>110</v>
      </c>
    </row>
    <row r="135" spans="1:9" ht="15">
      <c r="A135" s="47"/>
      <c r="B135" s="26"/>
      <c r="C135" s="26"/>
      <c r="D135" s="26"/>
      <c r="E135" s="26"/>
      <c r="F135" s="26"/>
      <c r="G135" s="56"/>
      <c r="H135" s="96"/>
      <c r="I135" s="26"/>
    </row>
  </sheetData>
  <sheetProtection/>
  <protectedRanges>
    <protectedRange sqref="A134 I127:I133 A127:G127 A130:G133 A128:B129" name="Ремонт"/>
    <protectedRange sqref="I3" name="Глава"/>
    <protectedRange sqref="B35 B45 B64 B74 B89 B107 B118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8 E20 E23:H23 E25 E27 G30" name="Общие"/>
    <protectedRange sqref="B134:I134 A66:I72 A76:I87 A120:I123 A37:I42 A47:I62 A91:I105 A109:I116" name="Перечни"/>
    <protectedRange sqref="G128:G129" name="Ремонт_1"/>
    <protectedRange sqref="C128:F129" name="Ремонт_2"/>
  </protectedRanges>
  <mergeCells count="28">
    <mergeCell ref="B131:B132"/>
    <mergeCell ref="A43:I43"/>
    <mergeCell ref="G118:G119"/>
    <mergeCell ref="H118:H119"/>
    <mergeCell ref="I118:I119"/>
    <mergeCell ref="A124:I124"/>
    <mergeCell ref="A48:A54"/>
    <mergeCell ref="B48:B54"/>
    <mergeCell ref="I47:I55"/>
    <mergeCell ref="H89:H90"/>
    <mergeCell ref="B127:B129"/>
    <mergeCell ref="I35:I36"/>
    <mergeCell ref="C18:D18"/>
    <mergeCell ref="E18:H18"/>
    <mergeCell ref="C20:D20"/>
    <mergeCell ref="E20:H20"/>
    <mergeCell ref="C23:D23"/>
    <mergeCell ref="C25:D25"/>
    <mergeCell ref="E25:H25"/>
    <mergeCell ref="C27:D27"/>
    <mergeCell ref="E27:H27"/>
    <mergeCell ref="B34:I34"/>
    <mergeCell ref="D5:G5"/>
    <mergeCell ref="D6:G6"/>
    <mergeCell ref="D8:G8"/>
    <mergeCell ref="D9:G9"/>
    <mergeCell ref="C16:D16"/>
    <mergeCell ref="E16:H16"/>
  </mergeCells>
  <conditionalFormatting sqref="A127:A135 A120:A123 A109:A116 A91:A105 A76:A87 A66:A72 A47:A48 A55:A62 A37:A42">
    <cfRule type="expression" priority="4" dxfId="37">
      <formula>A37&lt;&gt;""</formula>
    </cfRule>
  </conditionalFormatting>
  <conditionalFormatting sqref="C118:I118 C107:I107 C89:F89 I89 C74:I74 C64:I64 C45:I45 C35:I35">
    <cfRule type="expression" priority="3" dxfId="1">
      <formula>C35="Нет характеристик"</formula>
    </cfRule>
  </conditionalFormatting>
  <conditionalFormatting sqref="E27:H27">
    <cfRule type="expression" priority="2" dxfId="38">
      <formula>$D$6="дворовой территории"</formula>
    </cfRule>
  </conditionalFormatting>
  <conditionalFormatting sqref="F30:H30">
    <cfRule type="expression" priority="1" dxfId="3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rintOptions/>
  <pageMargins left="0.3937007874015748" right="0.3937007874015748" top="0.984251968503937" bottom="0.3937007874015748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zoomScale="120" zoomScaleNormal="120" zoomScalePageLayoutView="0" workbookViewId="0" topLeftCell="A1">
      <selection activeCell="B3" sqref="B3"/>
    </sheetView>
  </sheetViews>
  <sheetFormatPr defaultColWidth="9.140625" defaultRowHeight="15"/>
  <cols>
    <col min="1" max="1" width="4.140625" style="0" customWidth="1"/>
    <col min="2" max="2" width="20.421875" style="0" customWidth="1"/>
    <col min="3" max="6" width="18.7109375" style="0" customWidth="1"/>
    <col min="7" max="7" width="11.8515625" style="0" customWidth="1"/>
    <col min="8" max="8" width="9.28125" style="0" customWidth="1"/>
    <col min="9" max="9" width="18.421875" style="0" customWidth="1"/>
  </cols>
  <sheetData>
    <row r="1" ht="15.75">
      <c r="I1" s="59" t="s">
        <v>0</v>
      </c>
    </row>
    <row r="2" ht="15.75">
      <c r="I2" s="59" t="s">
        <v>1</v>
      </c>
    </row>
    <row r="3" ht="15.75">
      <c r="I3" s="59" t="s">
        <v>48</v>
      </c>
    </row>
    <row r="4" ht="15.75" thickBot="1"/>
    <row r="5" spans="1:9" ht="20.25">
      <c r="A5" s="1"/>
      <c r="B5" s="1"/>
      <c r="C5" s="2"/>
      <c r="D5" s="153" t="s">
        <v>2</v>
      </c>
      <c r="E5" s="153"/>
      <c r="F5" s="153"/>
      <c r="G5" s="153"/>
      <c r="H5" s="3"/>
      <c r="I5" s="1"/>
    </row>
    <row r="6" spans="1:9" ht="18.75">
      <c r="A6" s="4"/>
      <c r="B6" s="4"/>
      <c r="C6" s="5"/>
      <c r="D6" s="154" t="s">
        <v>3</v>
      </c>
      <c r="E6" s="154"/>
      <c r="F6" s="154"/>
      <c r="G6" s="154"/>
      <c r="H6" s="6"/>
      <c r="I6" s="4"/>
    </row>
    <row r="7" spans="1:9" ht="15.75">
      <c r="A7" s="4"/>
      <c r="B7" s="4"/>
      <c r="C7" s="5"/>
      <c r="D7" s="7"/>
      <c r="E7" s="7"/>
      <c r="F7" s="7"/>
      <c r="G7" s="7"/>
      <c r="H7" s="6"/>
      <c r="I7" s="4"/>
    </row>
    <row r="8" spans="1:9" ht="18.75">
      <c r="A8" s="8"/>
      <c r="B8" s="8"/>
      <c r="C8" s="9"/>
      <c r="D8" s="155" t="s">
        <v>4</v>
      </c>
      <c r="E8" s="155"/>
      <c r="F8" s="155"/>
      <c r="G8" s="155"/>
      <c r="H8" s="10"/>
      <c r="I8" s="8"/>
    </row>
    <row r="9" spans="3:8" ht="19.5" thickBot="1">
      <c r="C9" s="11"/>
      <c r="D9" s="158" t="s">
        <v>49</v>
      </c>
      <c r="E9" s="158"/>
      <c r="F9" s="158"/>
      <c r="G9" s="158"/>
      <c r="H9" s="12"/>
    </row>
    <row r="10" spans="3:8" ht="18.75">
      <c r="C10" s="11"/>
      <c r="D10" s="13"/>
      <c r="E10" s="13"/>
      <c r="F10" s="13"/>
      <c r="G10" s="13"/>
      <c r="H10" s="12"/>
    </row>
    <row r="11" spans="3:8" ht="15">
      <c r="C11" s="11"/>
      <c r="D11" s="14"/>
      <c r="E11" s="15" t="s">
        <v>5</v>
      </c>
      <c r="F11" s="137" t="s">
        <v>290</v>
      </c>
      <c r="G11" s="17"/>
      <c r="H11" s="12"/>
    </row>
    <row r="12" spans="3:8" ht="15">
      <c r="C12" s="11"/>
      <c r="D12" s="17"/>
      <c r="E12" s="15" t="s">
        <v>6</v>
      </c>
      <c r="F12" s="18">
        <v>43007</v>
      </c>
      <c r="G12" s="17"/>
      <c r="H12" s="12"/>
    </row>
    <row r="13" spans="3:8" ht="15.75" thickBot="1">
      <c r="C13" s="19"/>
      <c r="D13" s="20"/>
      <c r="E13" s="20"/>
      <c r="F13" s="20"/>
      <c r="G13" s="20"/>
      <c r="H13" s="21"/>
    </row>
    <row r="14" spans="3:8" ht="15">
      <c r="C14" s="22"/>
      <c r="D14" s="22"/>
      <c r="E14" s="22"/>
      <c r="F14" s="22"/>
      <c r="G14" s="22"/>
      <c r="H14" s="22"/>
    </row>
    <row r="15" spans="3:8" ht="15">
      <c r="C15" s="22"/>
      <c r="D15" s="22"/>
      <c r="E15" s="22"/>
      <c r="F15" s="22"/>
      <c r="G15" s="22"/>
      <c r="H15" s="22"/>
    </row>
    <row r="16" spans="3:8" ht="15.75">
      <c r="C16" s="159" t="s">
        <v>7</v>
      </c>
      <c r="D16" s="160"/>
      <c r="E16" s="178" t="s">
        <v>204</v>
      </c>
      <c r="F16" s="179"/>
      <c r="G16" s="179"/>
      <c r="H16" s="180"/>
    </row>
    <row r="17" spans="3:8" ht="15">
      <c r="C17" s="22"/>
      <c r="D17" s="22"/>
      <c r="E17" s="23"/>
      <c r="F17" s="23"/>
      <c r="G17" s="23"/>
      <c r="H17" s="23"/>
    </row>
    <row r="18" spans="3:8" ht="15.75">
      <c r="C18" s="159" t="s">
        <v>8</v>
      </c>
      <c r="D18" s="160"/>
      <c r="E18" s="164" t="s">
        <v>205</v>
      </c>
      <c r="F18" s="165"/>
      <c r="G18" s="165"/>
      <c r="H18" s="166"/>
    </row>
    <row r="19" spans="3:8" ht="15">
      <c r="C19" s="22"/>
      <c r="D19" s="22"/>
      <c r="E19" s="23"/>
      <c r="F19" s="23"/>
      <c r="G19" s="23"/>
      <c r="H19" s="23"/>
    </row>
    <row r="20" spans="3:8" ht="15.75">
      <c r="C20" s="159" t="s">
        <v>9</v>
      </c>
      <c r="D20" s="160"/>
      <c r="E20" s="167">
        <v>163</v>
      </c>
      <c r="F20" s="168"/>
      <c r="G20" s="168"/>
      <c r="H20" s="169"/>
    </row>
    <row r="21" spans="3:8" ht="15">
      <c r="C21" s="22"/>
      <c r="D21" s="22"/>
      <c r="E21" s="23"/>
      <c r="F21" s="23"/>
      <c r="G21" s="23"/>
      <c r="H21" s="23"/>
    </row>
    <row r="22" spans="3:8" ht="15">
      <c r="C22" s="22"/>
      <c r="D22" s="22"/>
      <c r="E22" s="24" t="s">
        <v>10</v>
      </c>
      <c r="F22" s="24" t="s">
        <v>11</v>
      </c>
      <c r="G22" s="60" t="s">
        <v>12</v>
      </c>
      <c r="H22" s="61" t="s">
        <v>13</v>
      </c>
    </row>
    <row r="23" spans="3:8" ht="15.75">
      <c r="C23" s="159" t="s">
        <v>14</v>
      </c>
      <c r="D23" s="160"/>
      <c r="E23" s="25">
        <v>7</v>
      </c>
      <c r="F23" s="25">
        <v>10</v>
      </c>
      <c r="G23" s="25">
        <v>121</v>
      </c>
      <c r="H23" s="25">
        <v>25</v>
      </c>
    </row>
    <row r="24" spans="3:8" ht="15">
      <c r="C24" s="22"/>
      <c r="D24" s="22"/>
      <c r="E24" s="23"/>
      <c r="F24" s="23"/>
      <c r="G24" s="23"/>
      <c r="H24" s="23"/>
    </row>
    <row r="25" spans="3:8" ht="15.75">
      <c r="C25" s="170" t="s">
        <v>180</v>
      </c>
      <c r="D25" s="171"/>
      <c r="E25" s="167">
        <v>3</v>
      </c>
      <c r="F25" s="168"/>
      <c r="G25" s="168"/>
      <c r="H25" s="169"/>
    </row>
    <row r="26" spans="2:8" ht="15">
      <c r="B26" s="26"/>
      <c r="C26" s="27"/>
      <c r="D26" s="22"/>
      <c r="E26" s="22"/>
      <c r="F26" s="27"/>
      <c r="G26" s="27"/>
      <c r="H26" s="27"/>
    </row>
    <row r="27" spans="3:8" ht="15.75">
      <c r="C27" s="175" t="s">
        <v>181</v>
      </c>
      <c r="D27" s="175"/>
      <c r="E27" s="203" t="s">
        <v>50</v>
      </c>
      <c r="F27" s="204"/>
      <c r="G27" s="204"/>
      <c r="H27" s="205"/>
    </row>
    <row r="28" spans="3:8" ht="15">
      <c r="C28" s="22"/>
      <c r="D28" s="22"/>
      <c r="E28" s="23"/>
      <c r="F28" s="23"/>
      <c r="G28" s="23"/>
      <c r="H28" s="23"/>
    </row>
    <row r="29" spans="3:8" ht="15">
      <c r="C29" s="22"/>
      <c r="D29" s="22"/>
      <c r="E29" s="23"/>
      <c r="F29" s="23"/>
      <c r="G29" s="23"/>
      <c r="H29" s="23"/>
    </row>
    <row r="30" spans="2:8" ht="15.75">
      <c r="B30" s="26"/>
      <c r="C30" s="74" t="s">
        <v>182</v>
      </c>
      <c r="D30" s="28"/>
      <c r="E30" s="27"/>
      <c r="F30" s="110"/>
      <c r="G30" s="156"/>
      <c r="H30" s="156"/>
    </row>
    <row r="31" spans="2:8" ht="15">
      <c r="B31" s="26"/>
      <c r="C31" s="28"/>
      <c r="D31" s="28"/>
      <c r="E31" s="27"/>
      <c r="F31" s="115" t="s">
        <v>183</v>
      </c>
      <c r="G31" s="206" t="s">
        <v>184</v>
      </c>
      <c r="H31" s="206"/>
    </row>
    <row r="32" spans="2:8" ht="15">
      <c r="B32" s="26"/>
      <c r="C32" s="30"/>
      <c r="D32" s="30"/>
      <c r="E32" s="26"/>
      <c r="F32" s="31"/>
      <c r="G32" s="32"/>
      <c r="H32" s="32"/>
    </row>
    <row r="33" spans="2:8" ht="15">
      <c r="B33" s="26"/>
      <c r="C33" s="30"/>
      <c r="D33" s="30"/>
      <c r="E33" s="26"/>
      <c r="F33" s="31"/>
      <c r="G33" s="32"/>
      <c r="H33" s="32"/>
    </row>
    <row r="34" spans="1:9" ht="18.75">
      <c r="A34" s="34">
        <v>1</v>
      </c>
      <c r="B34" s="207" t="s">
        <v>15</v>
      </c>
      <c r="C34" s="207"/>
      <c r="D34" s="207"/>
      <c r="E34" s="207"/>
      <c r="F34" s="207"/>
      <c r="G34" s="207"/>
      <c r="H34" s="207"/>
      <c r="I34" s="207"/>
    </row>
    <row r="35" spans="1:9" ht="36">
      <c r="A35" s="80"/>
      <c r="B35" s="77" t="s">
        <v>16</v>
      </c>
      <c r="C35" s="76" t="s">
        <v>52</v>
      </c>
      <c r="D35" s="76" t="s">
        <v>58</v>
      </c>
      <c r="E35" s="76" t="s">
        <v>60</v>
      </c>
      <c r="F35" s="76" t="s">
        <v>54</v>
      </c>
      <c r="G35" s="76" t="s">
        <v>51</v>
      </c>
      <c r="H35" s="81" t="s">
        <v>55</v>
      </c>
      <c r="I35" s="152" t="s">
        <v>25</v>
      </c>
    </row>
    <row r="36" spans="1:9" ht="42">
      <c r="A36" s="82" t="s">
        <v>17</v>
      </c>
      <c r="B36" s="83" t="s">
        <v>18</v>
      </c>
      <c r="C36" s="84" t="s">
        <v>19</v>
      </c>
      <c r="D36" s="84" t="s">
        <v>20</v>
      </c>
      <c r="E36" s="84" t="s">
        <v>21</v>
      </c>
      <c r="F36" s="84" t="s">
        <v>22</v>
      </c>
      <c r="G36" s="85" t="s">
        <v>23</v>
      </c>
      <c r="H36" s="85" t="s">
        <v>24</v>
      </c>
      <c r="I36" s="141"/>
    </row>
    <row r="37" spans="1:9" ht="15">
      <c r="A37" s="51">
        <f>IF(B37="","",COUNTA($B$37:B37))</f>
        <v>1</v>
      </c>
      <c r="B37" s="58" t="s">
        <v>57</v>
      </c>
      <c r="C37" s="62" t="s">
        <v>56</v>
      </c>
      <c r="D37" s="62" t="s">
        <v>166</v>
      </c>
      <c r="E37" s="62"/>
      <c r="F37" s="65" t="s">
        <v>66</v>
      </c>
      <c r="G37" s="64">
        <v>1000</v>
      </c>
      <c r="H37" s="64">
        <v>6</v>
      </c>
      <c r="I37" s="62"/>
    </row>
    <row r="38" spans="1:9" ht="25.5">
      <c r="A38" s="51">
        <v>2</v>
      </c>
      <c r="B38" s="58" t="s">
        <v>46</v>
      </c>
      <c r="C38" s="62" t="s">
        <v>206</v>
      </c>
      <c r="D38" s="62"/>
      <c r="E38" s="62"/>
      <c r="F38" s="65" t="s">
        <v>112</v>
      </c>
      <c r="G38" s="64">
        <v>700</v>
      </c>
      <c r="H38" s="64"/>
      <c r="I38" s="65" t="s">
        <v>120</v>
      </c>
    </row>
    <row r="39" spans="1:9" ht="15">
      <c r="A39" s="92"/>
      <c r="B39" s="93" t="s">
        <v>104</v>
      </c>
      <c r="C39" s="103" t="s">
        <v>110</v>
      </c>
      <c r="D39" s="103" t="s">
        <v>110</v>
      </c>
      <c r="E39" s="103" t="s">
        <v>110</v>
      </c>
      <c r="F39" s="103" t="s">
        <v>110</v>
      </c>
      <c r="G39" s="94">
        <f>SUM(G37:G38)</f>
        <v>1700</v>
      </c>
      <c r="H39" s="94">
        <f>SUM(H37:H38)</f>
        <v>6</v>
      </c>
      <c r="I39" s="103" t="s">
        <v>110</v>
      </c>
    </row>
    <row r="40" spans="1:9" ht="15">
      <c r="A40" s="111"/>
      <c r="B40" s="118"/>
      <c r="C40" s="112"/>
      <c r="D40" s="112"/>
      <c r="E40" s="112"/>
      <c r="F40" s="112"/>
      <c r="G40" s="113"/>
      <c r="H40" s="113"/>
      <c r="I40" s="112"/>
    </row>
    <row r="41" spans="1:9" ht="18.75">
      <c r="A41" s="151" t="s">
        <v>26</v>
      </c>
      <c r="B41" s="151"/>
      <c r="C41" s="151"/>
      <c r="D41" s="151"/>
      <c r="E41" s="151"/>
      <c r="F41" s="151"/>
      <c r="G41" s="151"/>
      <c r="H41" s="151"/>
      <c r="I41" s="151"/>
    </row>
    <row r="42" spans="1:9" ht="18.75">
      <c r="A42" s="34">
        <v>2</v>
      </c>
      <c r="B42" s="35" t="s">
        <v>27</v>
      </c>
      <c r="C42" s="33"/>
      <c r="D42" s="33"/>
      <c r="E42" s="33"/>
      <c r="F42" s="33"/>
      <c r="G42" s="33"/>
      <c r="H42" s="33"/>
      <c r="I42" s="33"/>
    </row>
    <row r="43" spans="1:9" ht="27" customHeight="1">
      <c r="A43" s="97"/>
      <c r="B43" s="77" t="s">
        <v>28</v>
      </c>
      <c r="C43" s="76" t="s">
        <v>80</v>
      </c>
      <c r="D43" s="76" t="s">
        <v>64</v>
      </c>
      <c r="E43" s="76" t="s">
        <v>53</v>
      </c>
      <c r="F43" s="76" t="s">
        <v>54</v>
      </c>
      <c r="G43" s="76" t="s">
        <v>81</v>
      </c>
      <c r="H43" s="76" t="s">
        <v>207</v>
      </c>
      <c r="I43" s="76" t="s">
        <v>25</v>
      </c>
    </row>
    <row r="44" spans="1:9" ht="44.25" customHeight="1">
      <c r="A44" s="40" t="s">
        <v>17</v>
      </c>
      <c r="B44" s="55" t="s">
        <v>18</v>
      </c>
      <c r="C44" s="55" t="s">
        <v>29</v>
      </c>
      <c r="D44" s="55" t="s">
        <v>30</v>
      </c>
      <c r="E44" s="55" t="s">
        <v>21</v>
      </c>
      <c r="F44" s="55" t="s">
        <v>22</v>
      </c>
      <c r="G44" s="40" t="s">
        <v>23</v>
      </c>
      <c r="H44" s="40" t="s">
        <v>24</v>
      </c>
      <c r="I44" s="55" t="s">
        <v>25</v>
      </c>
    </row>
    <row r="45" spans="1:9" ht="25.5">
      <c r="A45" s="51">
        <f>IF(B45="","",COUNTA($B$45:B45))</f>
        <v>1</v>
      </c>
      <c r="B45" s="58" t="s">
        <v>119</v>
      </c>
      <c r="C45" s="62" t="s">
        <v>185</v>
      </c>
      <c r="D45" s="62" t="s">
        <v>169</v>
      </c>
      <c r="E45" s="62"/>
      <c r="F45" s="63" t="s">
        <v>70</v>
      </c>
      <c r="G45" s="64">
        <v>500</v>
      </c>
      <c r="H45" s="64"/>
      <c r="I45" s="65" t="s">
        <v>201</v>
      </c>
    </row>
    <row r="46" spans="1:9" ht="15">
      <c r="A46" s="51">
        <f>IF(B46="","",COUNTA($B$45:B46))</f>
        <v>2</v>
      </c>
      <c r="B46" s="58" t="s">
        <v>117</v>
      </c>
      <c r="C46" s="62" t="s">
        <v>129</v>
      </c>
      <c r="D46" s="62"/>
      <c r="E46" s="62"/>
      <c r="F46" s="65" t="s">
        <v>66</v>
      </c>
      <c r="G46" s="64"/>
      <c r="H46" s="64">
        <v>4</v>
      </c>
      <c r="I46" s="62"/>
    </row>
    <row r="47" spans="1:9" ht="15">
      <c r="A47" s="50"/>
      <c r="B47" s="93" t="s">
        <v>104</v>
      </c>
      <c r="C47" s="103" t="s">
        <v>110</v>
      </c>
      <c r="D47" s="103" t="s">
        <v>110</v>
      </c>
      <c r="E47" s="103" t="s">
        <v>110</v>
      </c>
      <c r="F47" s="103" t="s">
        <v>110</v>
      </c>
      <c r="G47" s="94">
        <f>SUM(G45:G46)</f>
        <v>500</v>
      </c>
      <c r="H47" s="94">
        <f>SUM(H45:H46)</f>
        <v>4</v>
      </c>
      <c r="I47" s="103" t="s">
        <v>110</v>
      </c>
    </row>
    <row r="48" spans="1:9" ht="15">
      <c r="A48" s="121"/>
      <c r="B48" s="118"/>
      <c r="C48" s="112"/>
      <c r="D48" s="112"/>
      <c r="E48" s="112"/>
      <c r="F48" s="112"/>
      <c r="G48" s="113"/>
      <c r="H48" s="113"/>
      <c r="I48" s="112"/>
    </row>
    <row r="49" spans="1:9" ht="18.75">
      <c r="A49" s="34">
        <v>3</v>
      </c>
      <c r="B49" s="36" t="s">
        <v>31</v>
      </c>
      <c r="C49" s="33"/>
      <c r="D49" s="33"/>
      <c r="E49" s="33"/>
      <c r="F49" s="33"/>
      <c r="G49" s="33"/>
      <c r="H49" s="33"/>
      <c r="I49" s="33"/>
    </row>
    <row r="50" spans="1:9" ht="38.25">
      <c r="A50" s="98"/>
      <c r="B50" s="77" t="s">
        <v>78</v>
      </c>
      <c r="C50" s="76" t="s">
        <v>52</v>
      </c>
      <c r="D50" s="76" t="s">
        <v>58</v>
      </c>
      <c r="E50" s="76" t="s">
        <v>53</v>
      </c>
      <c r="F50" s="76" t="s">
        <v>54</v>
      </c>
      <c r="G50" s="76" t="s">
        <v>82</v>
      </c>
      <c r="H50" s="76" t="s">
        <v>83</v>
      </c>
      <c r="I50" s="76" t="s">
        <v>25</v>
      </c>
    </row>
    <row r="51" spans="1:9" ht="45.75" customHeight="1">
      <c r="A51" s="40" t="s">
        <v>17</v>
      </c>
      <c r="B51" s="55" t="s">
        <v>18</v>
      </c>
      <c r="C51" s="55" t="s">
        <v>29</v>
      </c>
      <c r="D51" s="55" t="s">
        <v>32</v>
      </c>
      <c r="E51" s="53" t="s">
        <v>33</v>
      </c>
      <c r="F51" s="55" t="s">
        <v>22</v>
      </c>
      <c r="G51" s="70" t="s">
        <v>23</v>
      </c>
      <c r="H51" s="40" t="s">
        <v>24</v>
      </c>
      <c r="I51" s="40" t="s">
        <v>25</v>
      </c>
    </row>
    <row r="52" spans="1:9" ht="15">
      <c r="A52" s="41">
        <f>IF(B52="","",COUNTA($B$52:B52))</f>
      </c>
      <c r="B52" s="57"/>
      <c r="C52" s="66"/>
      <c r="D52" s="66"/>
      <c r="E52" s="66"/>
      <c r="F52" s="66"/>
      <c r="G52" s="64"/>
      <c r="H52" s="64"/>
      <c r="I52" s="62"/>
    </row>
    <row r="53" spans="1:9" ht="15">
      <c r="A53" s="43"/>
      <c r="B53" s="93" t="s">
        <v>104</v>
      </c>
      <c r="C53" s="103" t="s">
        <v>110</v>
      </c>
      <c r="D53" s="103" t="s">
        <v>110</v>
      </c>
      <c r="E53" s="103" t="s">
        <v>110</v>
      </c>
      <c r="F53" s="103" t="s">
        <v>110</v>
      </c>
      <c r="G53" s="94">
        <f>SUM(G52:G52)</f>
        <v>0</v>
      </c>
      <c r="H53" s="94">
        <f>SUM(H52:H52)</f>
        <v>0</v>
      </c>
      <c r="I53" s="103" t="s">
        <v>110</v>
      </c>
    </row>
    <row r="54" spans="1:9" ht="15">
      <c r="A54" s="119"/>
      <c r="B54" s="118"/>
      <c r="C54" s="112"/>
      <c r="D54" s="112"/>
      <c r="E54" s="112"/>
      <c r="F54" s="112"/>
      <c r="G54" s="113"/>
      <c r="H54" s="113"/>
      <c r="I54" s="112"/>
    </row>
    <row r="55" spans="1:9" ht="15">
      <c r="A55" s="119"/>
      <c r="B55" s="118"/>
      <c r="C55" s="112"/>
      <c r="D55" s="112"/>
      <c r="E55" s="112"/>
      <c r="F55" s="112"/>
      <c r="G55" s="113"/>
      <c r="H55" s="113"/>
      <c r="I55" s="112"/>
    </row>
    <row r="56" spans="1:9" ht="15">
      <c r="A56" s="119"/>
      <c r="B56" s="118"/>
      <c r="C56" s="112"/>
      <c r="D56" s="112"/>
      <c r="E56" s="112"/>
      <c r="F56" s="112"/>
      <c r="G56" s="113"/>
      <c r="H56" s="113"/>
      <c r="I56" s="112"/>
    </row>
    <row r="57" spans="1:9" ht="15">
      <c r="A57" s="119"/>
      <c r="B57" s="118"/>
      <c r="C57" s="112"/>
      <c r="D57" s="112"/>
      <c r="E57" s="112"/>
      <c r="F57" s="112"/>
      <c r="G57" s="113"/>
      <c r="H57" s="113"/>
      <c r="I57" s="112"/>
    </row>
    <row r="58" spans="1:9" ht="15">
      <c r="A58" s="119"/>
      <c r="B58" s="118"/>
      <c r="C58" s="112"/>
      <c r="D58" s="112"/>
      <c r="E58" s="112"/>
      <c r="F58" s="112"/>
      <c r="G58" s="113"/>
      <c r="H58" s="113"/>
      <c r="I58" s="112"/>
    </row>
    <row r="59" spans="1:9" ht="18.75">
      <c r="A59" s="34">
        <v>4</v>
      </c>
      <c r="B59" s="36" t="s">
        <v>34</v>
      </c>
      <c r="C59" s="34"/>
      <c r="D59" s="44"/>
      <c r="E59" s="33"/>
      <c r="F59" s="33"/>
      <c r="G59" s="33"/>
      <c r="H59" s="33"/>
      <c r="I59" s="33"/>
    </row>
    <row r="60" spans="1:9" ht="33.75" customHeight="1">
      <c r="A60" s="98"/>
      <c r="B60" s="77" t="s">
        <v>78</v>
      </c>
      <c r="C60" s="76" t="s">
        <v>60</v>
      </c>
      <c r="D60" s="76" t="s">
        <v>58</v>
      </c>
      <c r="E60" s="76" t="s">
        <v>53</v>
      </c>
      <c r="F60" s="76" t="s">
        <v>54</v>
      </c>
      <c r="G60" s="78" t="s">
        <v>85</v>
      </c>
      <c r="H60" s="76" t="s">
        <v>86</v>
      </c>
      <c r="I60" s="76" t="s">
        <v>25</v>
      </c>
    </row>
    <row r="61" spans="1:9" ht="43.5" customHeight="1">
      <c r="A61" s="40" t="s">
        <v>17</v>
      </c>
      <c r="B61" s="55" t="s">
        <v>18</v>
      </c>
      <c r="C61" s="55" t="s">
        <v>29</v>
      </c>
      <c r="D61" s="55" t="s">
        <v>30</v>
      </c>
      <c r="E61" s="55" t="s">
        <v>21</v>
      </c>
      <c r="F61" s="55" t="s">
        <v>22</v>
      </c>
      <c r="G61" s="70" t="s">
        <v>23</v>
      </c>
      <c r="H61" s="40" t="s">
        <v>24</v>
      </c>
      <c r="I61" s="55" t="s">
        <v>25</v>
      </c>
    </row>
    <row r="62" spans="1:9" ht="15">
      <c r="A62" s="41">
        <f>IF(B62="","",COUNTA($B$62:B62))</f>
      </c>
      <c r="B62" s="57"/>
      <c r="C62" s="66"/>
      <c r="D62" s="66"/>
      <c r="E62" s="66"/>
      <c r="F62" s="67"/>
      <c r="G62" s="64"/>
      <c r="H62" s="64"/>
      <c r="I62" s="62"/>
    </row>
    <row r="63" spans="1:9" ht="15">
      <c r="A63" s="41"/>
      <c r="B63" s="57"/>
      <c r="C63" s="66"/>
      <c r="D63" s="66"/>
      <c r="E63" s="66"/>
      <c r="F63" s="67"/>
      <c r="G63" s="64"/>
      <c r="H63" s="64"/>
      <c r="I63" s="62"/>
    </row>
    <row r="64" spans="1:9" ht="15">
      <c r="A64" s="41"/>
      <c r="B64" s="57"/>
      <c r="C64" s="66"/>
      <c r="D64" s="66"/>
      <c r="E64" s="66"/>
      <c r="F64" s="67"/>
      <c r="G64" s="64"/>
      <c r="H64" s="64"/>
      <c r="I64" s="62"/>
    </row>
    <row r="65" spans="1:9" ht="15">
      <c r="A65" s="43"/>
      <c r="B65" s="93" t="s">
        <v>104</v>
      </c>
      <c r="C65" s="103" t="s">
        <v>110</v>
      </c>
      <c r="D65" s="103" t="s">
        <v>110</v>
      </c>
      <c r="E65" s="103" t="s">
        <v>110</v>
      </c>
      <c r="F65" s="103" t="s">
        <v>110</v>
      </c>
      <c r="G65" s="94">
        <f>SUM(G62:G62)</f>
        <v>0</v>
      </c>
      <c r="H65" s="94">
        <f>SUM(H62:H62)</f>
        <v>0</v>
      </c>
      <c r="I65" s="103" t="s">
        <v>110</v>
      </c>
    </row>
    <row r="66" spans="1:9" ht="15">
      <c r="A66" s="119"/>
      <c r="B66" s="118"/>
      <c r="C66" s="112"/>
      <c r="D66" s="112"/>
      <c r="E66" s="112"/>
      <c r="F66" s="112"/>
      <c r="G66" s="113"/>
      <c r="H66" s="113"/>
      <c r="I66" s="112"/>
    </row>
    <row r="67" spans="1:9" ht="15">
      <c r="A67" s="119"/>
      <c r="B67" s="118"/>
      <c r="C67" s="112"/>
      <c r="D67" s="112"/>
      <c r="E67" s="112"/>
      <c r="F67" s="112"/>
      <c r="G67" s="113"/>
      <c r="H67" s="113"/>
      <c r="I67" s="112"/>
    </row>
    <row r="68" spans="1:9" ht="15">
      <c r="A68" s="119"/>
      <c r="B68" s="118"/>
      <c r="C68" s="112"/>
      <c r="D68" s="112"/>
      <c r="E68" s="112"/>
      <c r="F68" s="112"/>
      <c r="G68" s="113"/>
      <c r="H68" s="113"/>
      <c r="I68" s="112"/>
    </row>
    <row r="69" spans="1:9" ht="18.75">
      <c r="A69" s="34">
        <v>5</v>
      </c>
      <c r="B69" s="37" t="s">
        <v>35</v>
      </c>
      <c r="C69" s="33"/>
      <c r="D69" s="33"/>
      <c r="E69" s="33"/>
      <c r="F69" s="33"/>
      <c r="G69" s="33"/>
      <c r="H69" s="33"/>
      <c r="I69" s="33"/>
    </row>
    <row r="70" spans="1:9" ht="25.5">
      <c r="A70" s="99"/>
      <c r="B70" s="77" t="s">
        <v>215</v>
      </c>
      <c r="C70" s="76" t="s">
        <v>60</v>
      </c>
      <c r="D70" s="76" t="s">
        <v>58</v>
      </c>
      <c r="E70" s="76" t="s">
        <v>53</v>
      </c>
      <c r="F70" s="76" t="s">
        <v>54</v>
      </c>
      <c r="G70" s="78" t="s">
        <v>53</v>
      </c>
      <c r="H70" s="76" t="s">
        <v>81</v>
      </c>
      <c r="I70" s="76" t="s">
        <v>25</v>
      </c>
    </row>
    <row r="71" spans="1:9" ht="45.75" customHeight="1">
      <c r="A71" s="82" t="s">
        <v>17</v>
      </c>
      <c r="B71" s="83" t="s">
        <v>18</v>
      </c>
      <c r="C71" s="83" t="s">
        <v>29</v>
      </c>
      <c r="D71" s="83" t="s">
        <v>30</v>
      </c>
      <c r="E71" s="83" t="s">
        <v>21</v>
      </c>
      <c r="F71" s="83" t="s">
        <v>22</v>
      </c>
      <c r="G71" s="86" t="s">
        <v>23</v>
      </c>
      <c r="H71" s="82" t="s">
        <v>24</v>
      </c>
      <c r="I71" s="83" t="s">
        <v>25</v>
      </c>
    </row>
    <row r="72" spans="1:9" ht="15">
      <c r="A72" s="51">
        <v>1</v>
      </c>
      <c r="B72" s="109" t="s">
        <v>216</v>
      </c>
      <c r="C72" s="62" t="s">
        <v>61</v>
      </c>
      <c r="D72" s="62"/>
      <c r="E72" s="62"/>
      <c r="F72" s="63" t="s">
        <v>66</v>
      </c>
      <c r="G72" s="64"/>
      <c r="H72" s="64">
        <v>1</v>
      </c>
      <c r="I72" s="66" t="s">
        <v>217</v>
      </c>
    </row>
    <row r="73" spans="1:9" ht="15">
      <c r="A73" s="51">
        <f>IF(B73="","",COUNTA($B$72:B73))</f>
        <v>2</v>
      </c>
      <c r="B73" s="109" t="s">
        <v>218</v>
      </c>
      <c r="C73" s="62" t="s">
        <v>219</v>
      </c>
      <c r="D73" s="62"/>
      <c r="E73" s="62"/>
      <c r="F73" s="65" t="s">
        <v>66</v>
      </c>
      <c r="G73" s="64"/>
      <c r="H73" s="64">
        <v>2</v>
      </c>
      <c r="I73" s="62"/>
    </row>
    <row r="74" spans="1:9" ht="15">
      <c r="A74" s="51">
        <f>IF(B74="","",COUNTA($B$72:B74))</f>
        <v>3</v>
      </c>
      <c r="B74" s="109" t="s">
        <v>220</v>
      </c>
      <c r="C74" s="62" t="s">
        <v>59</v>
      </c>
      <c r="D74" s="62"/>
      <c r="E74" s="62"/>
      <c r="F74" s="65" t="s">
        <v>66</v>
      </c>
      <c r="G74" s="64"/>
      <c r="H74" s="64">
        <v>2</v>
      </c>
      <c r="I74" s="66"/>
    </row>
    <row r="75" spans="1:9" ht="15">
      <c r="A75" s="51">
        <f>IF(B75="","",COUNTA($B$72:B75))</f>
        <v>4</v>
      </c>
      <c r="B75" s="58" t="s">
        <v>218</v>
      </c>
      <c r="C75" s="62" t="s">
        <v>61</v>
      </c>
      <c r="D75" s="62"/>
      <c r="E75" s="62"/>
      <c r="F75" s="67" t="s">
        <v>66</v>
      </c>
      <c r="G75" s="64"/>
      <c r="H75" s="64">
        <v>1</v>
      </c>
      <c r="I75" s="66"/>
    </row>
    <row r="76" spans="1:9" ht="15">
      <c r="A76" s="51">
        <f>IF(B76="","",COUNTA($B$72:B76))</f>
        <v>5</v>
      </c>
      <c r="B76" s="58" t="s">
        <v>221</v>
      </c>
      <c r="C76" s="62" t="s">
        <v>222</v>
      </c>
      <c r="D76" s="62"/>
      <c r="E76" s="62"/>
      <c r="F76" s="67" t="s">
        <v>66</v>
      </c>
      <c r="G76" s="64"/>
      <c r="H76" s="64">
        <v>1</v>
      </c>
      <c r="I76" s="66" t="s">
        <v>223</v>
      </c>
    </row>
    <row r="77" spans="1:9" ht="15">
      <c r="A77" s="51">
        <f>IF(B77="","",COUNTA($B$72:B77))</f>
        <v>6</v>
      </c>
      <c r="B77" s="57" t="s">
        <v>224</v>
      </c>
      <c r="C77" s="66" t="s">
        <v>59</v>
      </c>
      <c r="D77" s="66"/>
      <c r="E77" s="66"/>
      <c r="F77" s="67" t="s">
        <v>66</v>
      </c>
      <c r="G77" s="64"/>
      <c r="H77" s="64">
        <v>1</v>
      </c>
      <c r="I77" s="62"/>
    </row>
    <row r="78" spans="1:9" ht="15">
      <c r="A78" s="51">
        <f>IF(B78="","",COUNTA($B$72:B78))</f>
        <v>7</v>
      </c>
      <c r="B78" s="57" t="s">
        <v>225</v>
      </c>
      <c r="C78" s="66" t="s">
        <v>222</v>
      </c>
      <c r="D78" s="66"/>
      <c r="E78" s="66"/>
      <c r="F78" s="67" t="s">
        <v>66</v>
      </c>
      <c r="G78" s="64"/>
      <c r="H78" s="64">
        <v>1</v>
      </c>
      <c r="I78" s="62" t="s">
        <v>148</v>
      </c>
    </row>
    <row r="79" spans="1:9" ht="15">
      <c r="A79" s="43"/>
      <c r="B79" s="93" t="s">
        <v>104</v>
      </c>
      <c r="C79" s="103" t="s">
        <v>110</v>
      </c>
      <c r="D79" s="103" t="s">
        <v>110</v>
      </c>
      <c r="E79" s="103" t="s">
        <v>110</v>
      </c>
      <c r="F79" s="103" t="s">
        <v>110</v>
      </c>
      <c r="G79" s="94">
        <f>SUM(G72:G78)</f>
        <v>0</v>
      </c>
      <c r="H79" s="94">
        <f>SUM(H72:H78)</f>
        <v>9</v>
      </c>
      <c r="I79" s="103" t="s">
        <v>110</v>
      </c>
    </row>
    <row r="80" spans="1:9" ht="15">
      <c r="A80" s="119"/>
      <c r="B80" s="118"/>
      <c r="C80" s="112"/>
      <c r="D80" s="112"/>
      <c r="E80" s="112"/>
      <c r="F80" s="112"/>
      <c r="G80" s="113"/>
      <c r="H80" s="113"/>
      <c r="I80" s="112"/>
    </row>
    <row r="81" spans="1:9" ht="15">
      <c r="A81" s="119"/>
      <c r="B81" s="118"/>
      <c r="C81" s="112"/>
      <c r="D81" s="112"/>
      <c r="E81" s="112"/>
      <c r="F81" s="112"/>
      <c r="G81" s="113"/>
      <c r="H81" s="113"/>
      <c r="I81" s="112"/>
    </row>
    <row r="82" spans="1:9" ht="15">
      <c r="A82" s="119"/>
      <c r="B82" s="118"/>
      <c r="C82" s="112"/>
      <c r="D82" s="112"/>
      <c r="E82" s="112"/>
      <c r="F82" s="112"/>
      <c r="G82" s="113"/>
      <c r="H82" s="113"/>
      <c r="I82" s="112"/>
    </row>
    <row r="83" spans="1:9" ht="15">
      <c r="A83" s="119"/>
      <c r="B83" s="118"/>
      <c r="C83" s="112"/>
      <c r="D83" s="112"/>
      <c r="E83" s="112"/>
      <c r="F83" s="112"/>
      <c r="G83" s="113"/>
      <c r="H83" s="113"/>
      <c r="I83" s="112"/>
    </row>
    <row r="84" spans="1:9" ht="15">
      <c r="A84" s="119"/>
      <c r="B84" s="118"/>
      <c r="C84" s="112"/>
      <c r="D84" s="112"/>
      <c r="E84" s="112"/>
      <c r="F84" s="112"/>
      <c r="G84" s="113"/>
      <c r="H84" s="113"/>
      <c r="I84" s="112"/>
    </row>
    <row r="85" spans="1:9" ht="18.75">
      <c r="A85" s="34">
        <v>6</v>
      </c>
      <c r="B85" s="38" t="s">
        <v>36</v>
      </c>
      <c r="C85" s="45"/>
      <c r="D85" s="33"/>
      <c r="E85" s="33"/>
      <c r="F85" s="33"/>
      <c r="G85" s="33"/>
      <c r="H85" s="33"/>
      <c r="I85" s="33"/>
    </row>
    <row r="86" spans="1:9" ht="25.5" customHeight="1">
      <c r="A86" s="99"/>
      <c r="B86" s="77" t="s">
        <v>208</v>
      </c>
      <c r="C86" s="76" t="s">
        <v>80</v>
      </c>
      <c r="D86" s="76" t="s">
        <v>60</v>
      </c>
      <c r="E86" s="76" t="s">
        <v>92</v>
      </c>
      <c r="F86" s="76" t="s">
        <v>54</v>
      </c>
      <c r="G86" s="76" t="s">
        <v>87</v>
      </c>
      <c r="H86" s="79" t="s">
        <v>53</v>
      </c>
      <c r="I86" s="76" t="s">
        <v>25</v>
      </c>
    </row>
    <row r="87" spans="1:9" ht="46.5" customHeight="1">
      <c r="A87" s="82" t="s">
        <v>17</v>
      </c>
      <c r="B87" s="83" t="s">
        <v>18</v>
      </c>
      <c r="C87" s="83" t="s">
        <v>29</v>
      </c>
      <c r="D87" s="83" t="s">
        <v>30</v>
      </c>
      <c r="E87" s="83" t="s">
        <v>21</v>
      </c>
      <c r="F87" s="83" t="s">
        <v>22</v>
      </c>
      <c r="G87" s="86" t="s">
        <v>23</v>
      </c>
      <c r="H87" s="82" t="s">
        <v>24</v>
      </c>
      <c r="I87" s="83" t="s">
        <v>25</v>
      </c>
    </row>
    <row r="88" spans="1:9" ht="36">
      <c r="A88" s="51">
        <v>1</v>
      </c>
      <c r="B88" s="109" t="s">
        <v>91</v>
      </c>
      <c r="C88" s="65" t="s">
        <v>97</v>
      </c>
      <c r="D88" s="62" t="s">
        <v>159</v>
      </c>
      <c r="E88" s="62" t="s">
        <v>95</v>
      </c>
      <c r="F88" s="62" t="s">
        <v>66</v>
      </c>
      <c r="G88" s="64">
        <v>4</v>
      </c>
      <c r="H88" s="64"/>
      <c r="I88" s="62" t="s">
        <v>96</v>
      </c>
    </row>
    <row r="89" spans="1:9" ht="15">
      <c r="A89" s="51"/>
      <c r="B89" s="125"/>
      <c r="C89" s="65"/>
      <c r="D89" s="62"/>
      <c r="E89" s="62"/>
      <c r="F89" s="62"/>
      <c r="G89" s="64"/>
      <c r="H89" s="64"/>
      <c r="I89" s="62"/>
    </row>
    <row r="90" spans="1:9" ht="15">
      <c r="A90" s="51"/>
      <c r="B90" s="125"/>
      <c r="C90" s="65"/>
      <c r="D90" s="62"/>
      <c r="E90" s="62"/>
      <c r="F90" s="62"/>
      <c r="G90" s="64"/>
      <c r="H90" s="64"/>
      <c r="I90" s="62"/>
    </row>
    <row r="91" spans="1:9" ht="15">
      <c r="A91" s="51"/>
      <c r="B91" s="125"/>
      <c r="C91" s="65"/>
      <c r="D91" s="62"/>
      <c r="E91" s="62"/>
      <c r="F91" s="62"/>
      <c r="G91" s="64"/>
      <c r="H91" s="64"/>
      <c r="I91" s="62"/>
    </row>
    <row r="92" spans="1:9" ht="15">
      <c r="A92" s="43"/>
      <c r="B92" s="93" t="s">
        <v>104</v>
      </c>
      <c r="C92" s="103" t="s">
        <v>110</v>
      </c>
      <c r="D92" s="103" t="s">
        <v>110</v>
      </c>
      <c r="E92" s="103" t="s">
        <v>110</v>
      </c>
      <c r="F92" s="103" t="s">
        <v>110</v>
      </c>
      <c r="G92" s="94">
        <f>SUM(G88:G88)</f>
        <v>4</v>
      </c>
      <c r="H92" s="94">
        <f>SUM(H88:H88)</f>
        <v>0</v>
      </c>
      <c r="I92" s="103" t="s">
        <v>110</v>
      </c>
    </row>
    <row r="93" spans="1:9" ht="15">
      <c r="A93" s="119"/>
      <c r="B93" s="118"/>
      <c r="C93" s="112"/>
      <c r="D93" s="112"/>
      <c r="E93" s="112"/>
      <c r="F93" s="112"/>
      <c r="G93" s="113"/>
      <c r="H93" s="113"/>
      <c r="I93" s="112"/>
    </row>
    <row r="94" spans="1:9" ht="15">
      <c r="A94" s="119"/>
      <c r="B94" s="118"/>
      <c r="C94" s="112"/>
      <c r="D94" s="112"/>
      <c r="E94" s="112"/>
      <c r="F94" s="112"/>
      <c r="G94" s="113"/>
      <c r="H94" s="113"/>
      <c r="I94" s="112"/>
    </row>
    <row r="95" spans="1:9" ht="18.75">
      <c r="A95" s="34">
        <v>7</v>
      </c>
      <c r="B95" s="38" t="s">
        <v>37</v>
      </c>
      <c r="C95" s="33"/>
      <c r="D95" s="46"/>
      <c r="E95" s="33"/>
      <c r="F95" s="33"/>
      <c r="G95" s="33"/>
      <c r="H95" s="33"/>
      <c r="I95" s="33"/>
    </row>
    <row r="96" spans="1:9" ht="25.5">
      <c r="A96" s="97"/>
      <c r="B96" s="89" t="s">
        <v>78</v>
      </c>
      <c r="C96" s="54" t="s">
        <v>80</v>
      </c>
      <c r="D96" s="54" t="s">
        <v>53</v>
      </c>
      <c r="E96" s="54" t="s">
        <v>53</v>
      </c>
      <c r="F96" s="54" t="s">
        <v>54</v>
      </c>
      <c r="G96" s="148" t="s">
        <v>39</v>
      </c>
      <c r="H96" s="148" t="s">
        <v>51</v>
      </c>
      <c r="I96" s="148" t="s">
        <v>101</v>
      </c>
    </row>
    <row r="97" spans="1:9" ht="32.25" customHeight="1">
      <c r="A97" s="55" t="s">
        <v>17</v>
      </c>
      <c r="B97" s="55" t="s">
        <v>18</v>
      </c>
      <c r="C97" s="53" t="s">
        <v>29</v>
      </c>
      <c r="D97" s="55" t="s">
        <v>30</v>
      </c>
      <c r="E97" s="55" t="s">
        <v>21</v>
      </c>
      <c r="F97" s="55" t="s">
        <v>22</v>
      </c>
      <c r="G97" s="150"/>
      <c r="H97" s="149"/>
      <c r="I97" s="149"/>
    </row>
    <row r="98" spans="1:9" ht="15">
      <c r="A98" s="41">
        <f>IF(B98="","",COUNTA($B$98:B98))</f>
      </c>
      <c r="B98" s="57"/>
      <c r="C98" s="66"/>
      <c r="D98" s="66"/>
      <c r="E98" s="66"/>
      <c r="F98" s="67"/>
      <c r="G98" s="90"/>
      <c r="H98" s="64"/>
      <c r="I98" s="62"/>
    </row>
    <row r="99" spans="1:9" ht="15">
      <c r="A99" s="41">
        <f>IF(B99="","",COUNTA($B$98:B99))</f>
      </c>
      <c r="B99" s="57"/>
      <c r="C99" s="66"/>
      <c r="D99" s="66"/>
      <c r="E99" s="66"/>
      <c r="F99" s="67"/>
      <c r="G99" s="90"/>
      <c r="H99" s="64"/>
      <c r="I99" s="62"/>
    </row>
    <row r="100" spans="1:9" ht="15">
      <c r="A100" s="41">
        <f>IF(B100="","",COUNTA($B$98:B100))</f>
      </c>
      <c r="B100" s="57"/>
      <c r="C100" s="66"/>
      <c r="D100" s="66"/>
      <c r="E100" s="66"/>
      <c r="F100" s="67"/>
      <c r="G100" s="90"/>
      <c r="H100" s="64"/>
      <c r="I100" s="62"/>
    </row>
    <row r="101" spans="1:9" ht="15">
      <c r="A101" s="41">
        <f>IF(B101="","",COUNTA($B$98:B101))</f>
      </c>
      <c r="B101" s="57"/>
      <c r="C101" s="66"/>
      <c r="D101" s="66"/>
      <c r="E101" s="66"/>
      <c r="F101" s="66"/>
      <c r="G101" s="90"/>
      <c r="H101" s="64"/>
      <c r="I101" s="62"/>
    </row>
    <row r="102" spans="1:9" ht="15">
      <c r="A102" s="41">
        <f>IF(B102="","",COUNTA($B$98:B102))</f>
      </c>
      <c r="B102" s="57"/>
      <c r="C102" s="66"/>
      <c r="D102" s="66"/>
      <c r="E102" s="66"/>
      <c r="F102" s="67"/>
      <c r="G102" s="90"/>
      <c r="H102" s="64"/>
      <c r="I102" s="62"/>
    </row>
    <row r="103" spans="1:9" ht="15">
      <c r="A103" s="41">
        <f>IF(B103="","",COUNTA($B$98:B103))</f>
      </c>
      <c r="B103" s="57"/>
      <c r="C103" s="66"/>
      <c r="D103" s="66"/>
      <c r="E103" s="66"/>
      <c r="F103" s="66"/>
      <c r="G103" s="90"/>
      <c r="H103" s="64"/>
      <c r="I103" s="62"/>
    </row>
    <row r="104" spans="1:9" ht="15">
      <c r="A104" s="41">
        <f>IF(B104="","",COUNTA($B$98:B104))</f>
      </c>
      <c r="B104" s="42"/>
      <c r="C104" s="68"/>
      <c r="D104" s="68"/>
      <c r="E104" s="68"/>
      <c r="F104" s="68"/>
      <c r="G104" s="91"/>
      <c r="H104" s="48"/>
      <c r="I104" s="69"/>
    </row>
    <row r="105" spans="1:9" ht="15">
      <c r="A105" s="41">
        <f>IF(B105="","",COUNTA($B$98:B105))</f>
      </c>
      <c r="B105" s="42"/>
      <c r="C105" s="68"/>
      <c r="D105" s="68"/>
      <c r="E105" s="68"/>
      <c r="F105" s="68"/>
      <c r="G105" s="91"/>
      <c r="H105" s="48"/>
      <c r="I105" s="69"/>
    </row>
    <row r="106" spans="1:9" ht="15">
      <c r="A106" s="41">
        <f>IF(B106="","",COUNTA($B$98:B106))</f>
      </c>
      <c r="B106" s="42"/>
      <c r="C106" s="68"/>
      <c r="D106" s="68"/>
      <c r="E106" s="68"/>
      <c r="F106" s="68"/>
      <c r="G106" s="91"/>
      <c r="H106" s="48"/>
      <c r="I106" s="69"/>
    </row>
    <row r="107" spans="1:9" ht="15">
      <c r="A107" s="43"/>
      <c r="B107" s="93" t="s">
        <v>104</v>
      </c>
      <c r="C107" s="103" t="s">
        <v>110</v>
      </c>
      <c r="D107" s="103" t="s">
        <v>110</v>
      </c>
      <c r="E107" s="103" t="s">
        <v>110</v>
      </c>
      <c r="F107" s="103" t="s">
        <v>110</v>
      </c>
      <c r="G107" s="103" t="s">
        <v>110</v>
      </c>
      <c r="H107" s="94">
        <f>SUM(H98:H106)</f>
        <v>0</v>
      </c>
      <c r="I107" s="103" t="s">
        <v>110</v>
      </c>
    </row>
    <row r="108" spans="1:9" ht="15">
      <c r="A108" s="119"/>
      <c r="B108" s="118"/>
      <c r="C108" s="112"/>
      <c r="D108" s="112"/>
      <c r="E108" s="112"/>
      <c r="F108" s="112"/>
      <c r="G108" s="112"/>
      <c r="H108" s="113"/>
      <c r="I108" s="112"/>
    </row>
    <row r="109" spans="1:9" ht="15">
      <c r="A109" s="119"/>
      <c r="B109" s="118"/>
      <c r="C109" s="112"/>
      <c r="D109" s="112"/>
      <c r="E109" s="112"/>
      <c r="F109" s="112"/>
      <c r="G109" s="112"/>
      <c r="H109" s="113"/>
      <c r="I109" s="112"/>
    </row>
    <row r="110" spans="1:9" ht="15">
      <c r="A110" s="119"/>
      <c r="B110" s="118"/>
      <c r="C110" s="112"/>
      <c r="D110" s="112"/>
      <c r="E110" s="112"/>
      <c r="F110" s="112"/>
      <c r="G110" s="112"/>
      <c r="H110" s="113"/>
      <c r="I110" s="112"/>
    </row>
    <row r="111" spans="1:9" ht="18.75">
      <c r="A111" s="147" t="s">
        <v>40</v>
      </c>
      <c r="B111" s="147"/>
      <c r="C111" s="147"/>
      <c r="D111" s="147"/>
      <c r="E111" s="147"/>
      <c r="F111" s="147"/>
      <c r="G111" s="147"/>
      <c r="H111" s="147"/>
      <c r="I111" s="147"/>
    </row>
    <row r="112" spans="1:9" ht="18.75">
      <c r="A112" s="34">
        <v>8</v>
      </c>
      <c r="B112" s="39"/>
      <c r="C112" s="39"/>
      <c r="D112" s="39"/>
      <c r="E112" s="39"/>
      <c r="F112" s="39"/>
      <c r="G112" s="39"/>
      <c r="H112" s="39"/>
      <c r="I112" s="39"/>
    </row>
    <row r="113" spans="1:9" ht="42">
      <c r="A113" s="55" t="s">
        <v>17</v>
      </c>
      <c r="B113" s="55" t="s">
        <v>41</v>
      </c>
      <c r="C113" s="55" t="s">
        <v>18</v>
      </c>
      <c r="D113" s="55" t="s">
        <v>42</v>
      </c>
      <c r="E113" s="55" t="s">
        <v>43</v>
      </c>
      <c r="F113" s="55" t="s">
        <v>44</v>
      </c>
      <c r="G113" s="104" t="s">
        <v>243</v>
      </c>
      <c r="H113" s="55" t="s">
        <v>165</v>
      </c>
      <c r="I113" s="55" t="s">
        <v>25</v>
      </c>
    </row>
    <row r="114" spans="1:9" ht="15.75">
      <c r="A114" s="51">
        <f>IF(B114="","",COUNTA($B$114:B114))</f>
        <v>1</v>
      </c>
      <c r="B114" s="140" t="s">
        <v>45</v>
      </c>
      <c r="C114" s="71" t="s">
        <v>46</v>
      </c>
      <c r="D114" s="72" t="s">
        <v>209</v>
      </c>
      <c r="E114" s="95" t="s">
        <v>106</v>
      </c>
      <c r="F114" s="64">
        <v>300</v>
      </c>
      <c r="G114" s="64">
        <v>1200</v>
      </c>
      <c r="H114" s="100">
        <f aca="true" t="shared" si="0" ref="H114:H129">F114*G114/1000</f>
        <v>360</v>
      </c>
      <c r="I114" s="73"/>
    </row>
    <row r="115" spans="1:9" ht="15.75">
      <c r="A115" s="51">
        <v>2</v>
      </c>
      <c r="B115" s="200"/>
      <c r="C115" s="72" t="s">
        <v>28</v>
      </c>
      <c r="D115" s="72" t="s">
        <v>176</v>
      </c>
      <c r="E115" s="95" t="s">
        <v>106</v>
      </c>
      <c r="F115" s="64">
        <v>500</v>
      </c>
      <c r="G115" s="64">
        <v>500</v>
      </c>
      <c r="H115" s="100">
        <f t="shared" si="0"/>
        <v>250</v>
      </c>
      <c r="I115" s="73"/>
    </row>
    <row r="116" spans="1:9" ht="15.75" customHeight="1">
      <c r="A116" s="51">
        <v>3</v>
      </c>
      <c r="B116" s="190" t="s">
        <v>107</v>
      </c>
      <c r="C116" s="72" t="s">
        <v>271</v>
      </c>
      <c r="D116" s="72" t="s">
        <v>122</v>
      </c>
      <c r="E116" s="95" t="s">
        <v>270</v>
      </c>
      <c r="F116" s="64">
        <v>50</v>
      </c>
      <c r="G116" s="64">
        <v>480</v>
      </c>
      <c r="H116" s="100">
        <f t="shared" si="0"/>
        <v>24</v>
      </c>
      <c r="I116" s="195" t="s">
        <v>279</v>
      </c>
    </row>
    <row r="117" spans="1:9" ht="15.75" customHeight="1">
      <c r="A117" s="51">
        <v>4</v>
      </c>
      <c r="B117" s="186"/>
      <c r="C117" s="72" t="s">
        <v>282</v>
      </c>
      <c r="D117" s="72" t="s">
        <v>122</v>
      </c>
      <c r="E117" s="95" t="s">
        <v>270</v>
      </c>
      <c r="F117" s="64">
        <v>500</v>
      </c>
      <c r="G117" s="64">
        <v>2000</v>
      </c>
      <c r="H117" s="100">
        <f t="shared" si="0"/>
        <v>1000</v>
      </c>
      <c r="I117" s="201"/>
    </row>
    <row r="118" spans="1:9" ht="15.75" customHeight="1">
      <c r="A118" s="51">
        <v>5</v>
      </c>
      <c r="B118" s="149"/>
      <c r="C118" s="71" t="s">
        <v>273</v>
      </c>
      <c r="D118" s="72" t="s">
        <v>122</v>
      </c>
      <c r="E118" s="95" t="s">
        <v>130</v>
      </c>
      <c r="F118" s="64">
        <v>1000</v>
      </c>
      <c r="G118" s="64">
        <v>140</v>
      </c>
      <c r="H118" s="100">
        <f t="shared" si="0"/>
        <v>140</v>
      </c>
      <c r="I118" s="201"/>
    </row>
    <row r="119" spans="1:9" ht="15">
      <c r="A119" s="51">
        <v>6</v>
      </c>
      <c r="B119" s="140" t="s">
        <v>108</v>
      </c>
      <c r="C119" s="72" t="s">
        <v>220</v>
      </c>
      <c r="D119" s="72" t="s">
        <v>122</v>
      </c>
      <c r="E119" s="95" t="s">
        <v>130</v>
      </c>
      <c r="F119" s="64">
        <v>4</v>
      </c>
      <c r="G119" s="64">
        <v>2000</v>
      </c>
      <c r="H119" s="100">
        <f t="shared" si="0"/>
        <v>8</v>
      </c>
      <c r="I119" s="201"/>
    </row>
    <row r="120" spans="1:9" ht="15.75" customHeight="1">
      <c r="A120" s="51">
        <v>7</v>
      </c>
      <c r="B120" s="199"/>
      <c r="C120" s="72" t="s">
        <v>210</v>
      </c>
      <c r="D120" s="72" t="s">
        <v>122</v>
      </c>
      <c r="E120" s="95" t="s">
        <v>130</v>
      </c>
      <c r="F120" s="64">
        <v>4</v>
      </c>
      <c r="G120" s="64">
        <v>7000</v>
      </c>
      <c r="H120" s="100">
        <f t="shared" si="0"/>
        <v>28</v>
      </c>
      <c r="I120" s="201"/>
    </row>
    <row r="121" spans="1:9" ht="15">
      <c r="A121" s="51">
        <v>8</v>
      </c>
      <c r="B121" s="199"/>
      <c r="C121" s="71" t="s">
        <v>251</v>
      </c>
      <c r="D121" s="72" t="s">
        <v>122</v>
      </c>
      <c r="E121" s="95" t="s">
        <v>130</v>
      </c>
      <c r="F121" s="64">
        <v>2</v>
      </c>
      <c r="G121" s="64">
        <v>20000</v>
      </c>
      <c r="H121" s="100">
        <f t="shared" si="0"/>
        <v>40</v>
      </c>
      <c r="I121" s="201"/>
    </row>
    <row r="122" spans="1:9" ht="15">
      <c r="A122" s="51">
        <v>9</v>
      </c>
      <c r="B122" s="199"/>
      <c r="C122" s="72" t="s">
        <v>274</v>
      </c>
      <c r="D122" s="72" t="s">
        <v>122</v>
      </c>
      <c r="E122" s="95" t="s">
        <v>130</v>
      </c>
      <c r="F122" s="64">
        <v>1</v>
      </c>
      <c r="G122" s="64">
        <v>7500</v>
      </c>
      <c r="H122" s="100">
        <f t="shared" si="0"/>
        <v>7.5</v>
      </c>
      <c r="I122" s="201"/>
    </row>
    <row r="123" spans="1:9" ht="15">
      <c r="A123" s="51">
        <v>10</v>
      </c>
      <c r="B123" s="199"/>
      <c r="C123" s="72" t="s">
        <v>254</v>
      </c>
      <c r="D123" s="72" t="s">
        <v>122</v>
      </c>
      <c r="E123" s="95" t="s">
        <v>130</v>
      </c>
      <c r="F123" s="64">
        <v>1</v>
      </c>
      <c r="G123" s="64">
        <v>5000</v>
      </c>
      <c r="H123" s="100">
        <f t="shared" si="0"/>
        <v>5</v>
      </c>
      <c r="I123" s="201"/>
    </row>
    <row r="124" spans="1:9" ht="15">
      <c r="A124" s="51">
        <v>11</v>
      </c>
      <c r="B124" s="199"/>
      <c r="C124" s="72" t="s">
        <v>275</v>
      </c>
      <c r="D124" s="72" t="s">
        <v>122</v>
      </c>
      <c r="E124" s="95" t="s">
        <v>130</v>
      </c>
      <c r="F124" s="64">
        <v>1</v>
      </c>
      <c r="G124" s="64">
        <v>7000</v>
      </c>
      <c r="H124" s="100">
        <f t="shared" si="0"/>
        <v>7</v>
      </c>
      <c r="I124" s="201"/>
    </row>
    <row r="125" spans="1:9" ht="15">
      <c r="A125" s="51">
        <v>12</v>
      </c>
      <c r="B125" s="199"/>
      <c r="C125" s="72" t="s">
        <v>276</v>
      </c>
      <c r="D125" s="72" t="s">
        <v>122</v>
      </c>
      <c r="E125" s="95" t="s">
        <v>130</v>
      </c>
      <c r="F125" s="64">
        <v>1</v>
      </c>
      <c r="G125" s="64">
        <v>7000</v>
      </c>
      <c r="H125" s="100">
        <f t="shared" si="0"/>
        <v>7</v>
      </c>
      <c r="I125" s="201"/>
    </row>
    <row r="126" spans="1:9" ht="15">
      <c r="A126" s="51">
        <v>13</v>
      </c>
      <c r="B126" s="199"/>
      <c r="C126" s="72" t="s">
        <v>277</v>
      </c>
      <c r="D126" s="72" t="s">
        <v>122</v>
      </c>
      <c r="E126" s="95" t="s">
        <v>130</v>
      </c>
      <c r="F126" s="64">
        <v>1</v>
      </c>
      <c r="G126" s="64">
        <v>8500</v>
      </c>
      <c r="H126" s="100">
        <f t="shared" si="0"/>
        <v>8.5</v>
      </c>
      <c r="I126" s="201"/>
    </row>
    <row r="127" spans="1:9" ht="15">
      <c r="A127" s="51">
        <v>14</v>
      </c>
      <c r="B127" s="199"/>
      <c r="C127" s="72" t="s">
        <v>278</v>
      </c>
      <c r="D127" s="72" t="s">
        <v>122</v>
      </c>
      <c r="E127" s="95" t="s">
        <v>130</v>
      </c>
      <c r="F127" s="64">
        <v>1</v>
      </c>
      <c r="G127" s="64">
        <v>9000</v>
      </c>
      <c r="H127" s="100">
        <f t="shared" si="0"/>
        <v>9</v>
      </c>
      <c r="I127" s="201"/>
    </row>
    <row r="128" spans="1:9" ht="15">
      <c r="A128" s="51">
        <v>15</v>
      </c>
      <c r="B128" s="199"/>
      <c r="C128" s="72" t="s">
        <v>280</v>
      </c>
      <c r="D128" s="72" t="s">
        <v>122</v>
      </c>
      <c r="E128" s="95" t="s">
        <v>130</v>
      </c>
      <c r="F128" s="64">
        <v>1</v>
      </c>
      <c r="G128" s="64">
        <v>10500</v>
      </c>
      <c r="H128" s="100">
        <f t="shared" si="0"/>
        <v>10.5</v>
      </c>
      <c r="I128" s="201"/>
    </row>
    <row r="129" spans="1:9" ht="15" customHeight="1">
      <c r="A129" s="51">
        <v>16</v>
      </c>
      <c r="B129" s="200"/>
      <c r="C129" s="72" t="s">
        <v>281</v>
      </c>
      <c r="D129" s="72" t="s">
        <v>122</v>
      </c>
      <c r="E129" s="95" t="s">
        <v>130</v>
      </c>
      <c r="F129" s="64">
        <v>1</v>
      </c>
      <c r="G129" s="64">
        <v>12000</v>
      </c>
      <c r="H129" s="100">
        <f t="shared" si="0"/>
        <v>12</v>
      </c>
      <c r="I129" s="202"/>
    </row>
    <row r="130" spans="1:9" ht="15">
      <c r="A130" s="52"/>
      <c r="B130" s="93" t="s">
        <v>104</v>
      </c>
      <c r="C130" s="103" t="s">
        <v>110</v>
      </c>
      <c r="D130" s="103" t="s">
        <v>110</v>
      </c>
      <c r="E130" s="103" t="s">
        <v>110</v>
      </c>
      <c r="F130" s="94" t="s">
        <v>110</v>
      </c>
      <c r="G130" s="94" t="s">
        <v>110</v>
      </c>
      <c r="H130" s="94">
        <f>SUM(H114:H129)</f>
        <v>1916.5</v>
      </c>
      <c r="I130" s="103" t="s">
        <v>110</v>
      </c>
    </row>
    <row r="131" spans="1:9" ht="15">
      <c r="A131" s="47"/>
      <c r="B131" s="26"/>
      <c r="C131" s="26"/>
      <c r="D131" s="26"/>
      <c r="E131" s="26"/>
      <c r="F131" s="26"/>
      <c r="G131" s="56"/>
      <c r="H131" s="96"/>
      <c r="I131" s="26"/>
    </row>
  </sheetData>
  <sheetProtection/>
  <protectedRanges>
    <protectedRange sqref="I114:I129 A130 A114:G115 A119:G120 A116:B118 A129:G129 A121:B128" name="Ремонт_1"/>
    <protectedRange sqref="I3" name="Глава_1"/>
    <protectedRange sqref="B35 B43 B50 B60 B70 B86 B96" name="Справочник_1"/>
    <protectedRange sqref="F11:F12" name="номер_дата_1"/>
    <protectedRange sqref="D9" name="Муниципальное_образование_1"/>
    <protectedRange sqref="D6" name="Территория_1"/>
    <protectedRange sqref="E16 E18 E20 E23:H23 E25 E27 G30" name="Общие_1"/>
    <protectedRange sqref="B130:I130 A52:I58 A62:I68 A98:I110 A72:A74 A37:I40 A45:I48 A75:I84 A88:I94" name="Перечни_1"/>
    <protectedRange sqref="B72:I74" name="Перечни_1_1"/>
    <protectedRange sqref="C116:G117" name="Ремонт"/>
    <protectedRange sqref="C121:G122" name="Ремонт_2"/>
    <protectedRange sqref="C123:G128" name="Ремонт_3"/>
    <protectedRange sqref="C118:G118" name="Ремонт_4"/>
  </protectedRanges>
  <mergeCells count="28">
    <mergeCell ref="D8:G8"/>
    <mergeCell ref="D6:G6"/>
    <mergeCell ref="D5:G5"/>
    <mergeCell ref="E25:H25"/>
    <mergeCell ref="E20:H20"/>
    <mergeCell ref="E18:H18"/>
    <mergeCell ref="E16:H16"/>
    <mergeCell ref="D9:G9"/>
    <mergeCell ref="C25:D25"/>
    <mergeCell ref="C16:D16"/>
    <mergeCell ref="C18:D18"/>
    <mergeCell ref="C20:D20"/>
    <mergeCell ref="C23:D23"/>
    <mergeCell ref="B119:B129"/>
    <mergeCell ref="B114:B115"/>
    <mergeCell ref="I116:I129"/>
    <mergeCell ref="B116:B118"/>
    <mergeCell ref="C27:D27"/>
    <mergeCell ref="E27:H27"/>
    <mergeCell ref="A111:I111"/>
    <mergeCell ref="A41:I41"/>
    <mergeCell ref="G30:H30"/>
    <mergeCell ref="G31:H31"/>
    <mergeCell ref="B34:I34"/>
    <mergeCell ref="G96:G97"/>
    <mergeCell ref="H96:H97"/>
    <mergeCell ref="I96:I97"/>
    <mergeCell ref="I35:I36"/>
  </mergeCells>
  <conditionalFormatting sqref="A129:A131 A45:A49 A37:A40 A52:A118">
    <cfRule type="expression" priority="9" dxfId="37">
      <formula>A37&lt;&gt;""</formula>
    </cfRule>
  </conditionalFormatting>
  <conditionalFormatting sqref="C43:I44 C35:I36 C50:I50 C60:I60 C70:I70 C74:I74 C86:I86 C96:I96">
    <cfRule type="expression" priority="8" dxfId="1">
      <formula>C35="Нет характеристик"</formula>
    </cfRule>
  </conditionalFormatting>
  <conditionalFormatting sqref="E27:H27">
    <cfRule type="expression" priority="7" dxfId="38">
      <formula>$D$6="дворовой территории"</formula>
    </cfRule>
  </conditionalFormatting>
  <conditionalFormatting sqref="F30:G30">
    <cfRule type="expression" priority="6" dxfId="39">
      <formula>$D$6="дворовой территории"</formula>
    </cfRule>
  </conditionalFormatting>
  <conditionalFormatting sqref="A114:A131">
    <cfRule type="expression" priority="5" dxfId="37">
      <formula>A114&lt;&gt;""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rintOptions/>
  <pageMargins left="0.3937007874015748" right="0.3937007874015748" top="0.984251968503937" bottom="0.3937007874015748" header="0" footer="0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5"/>
  <cols>
    <col min="1" max="1" width="4.140625" style="0" customWidth="1"/>
    <col min="2" max="2" width="20.421875" style="0" customWidth="1"/>
    <col min="3" max="6" width="18.7109375" style="0" customWidth="1"/>
    <col min="7" max="7" width="11.8515625" style="0" customWidth="1"/>
    <col min="8" max="8" width="9.28125" style="0" customWidth="1"/>
    <col min="9" max="9" width="18.421875" style="0" customWidth="1"/>
  </cols>
  <sheetData>
    <row r="1" ht="15.75">
      <c r="I1" s="59" t="s">
        <v>0</v>
      </c>
    </row>
    <row r="2" ht="15.75">
      <c r="I2" s="59" t="s">
        <v>1</v>
      </c>
    </row>
    <row r="3" ht="15.75">
      <c r="I3" s="59" t="s">
        <v>48</v>
      </c>
    </row>
    <row r="4" ht="15.75" thickBot="1"/>
    <row r="5" spans="1:9" ht="20.25">
      <c r="A5" s="1"/>
      <c r="B5" s="1"/>
      <c r="C5" s="2"/>
      <c r="D5" s="153" t="s">
        <v>2</v>
      </c>
      <c r="E5" s="153"/>
      <c r="F5" s="153"/>
      <c r="G5" s="153"/>
      <c r="H5" s="3"/>
      <c r="I5" s="1"/>
    </row>
    <row r="6" spans="1:9" ht="18.75">
      <c r="A6" s="4"/>
      <c r="B6" s="4"/>
      <c r="C6" s="5"/>
      <c r="D6" s="154" t="s">
        <v>3</v>
      </c>
      <c r="E6" s="154"/>
      <c r="F6" s="154"/>
      <c r="G6" s="154"/>
      <c r="H6" s="6"/>
      <c r="I6" s="4"/>
    </row>
    <row r="7" spans="1:9" ht="15.75">
      <c r="A7" s="4"/>
      <c r="B7" s="4"/>
      <c r="C7" s="5"/>
      <c r="D7" s="7"/>
      <c r="E7" s="7"/>
      <c r="F7" s="7"/>
      <c r="G7" s="7"/>
      <c r="H7" s="6"/>
      <c r="I7" s="4"/>
    </row>
    <row r="8" spans="1:9" ht="18.75">
      <c r="A8" s="8"/>
      <c r="B8" s="8"/>
      <c r="C8" s="9"/>
      <c r="D8" s="155" t="s">
        <v>4</v>
      </c>
      <c r="E8" s="155"/>
      <c r="F8" s="155"/>
      <c r="G8" s="155"/>
      <c r="H8" s="10"/>
      <c r="I8" s="8"/>
    </row>
    <row r="9" spans="3:8" ht="19.5" thickBot="1">
      <c r="C9" s="11"/>
      <c r="D9" s="158" t="s">
        <v>49</v>
      </c>
      <c r="E9" s="158"/>
      <c r="F9" s="158"/>
      <c r="G9" s="158"/>
      <c r="H9" s="12"/>
    </row>
    <row r="10" spans="3:8" ht="18.75">
      <c r="C10" s="11"/>
      <c r="D10" s="13"/>
      <c r="E10" s="13"/>
      <c r="F10" s="13"/>
      <c r="G10" s="13"/>
      <c r="H10" s="12"/>
    </row>
    <row r="11" spans="3:8" ht="15">
      <c r="C11" s="11"/>
      <c r="D11" s="14"/>
      <c r="E11" s="15" t="s">
        <v>5</v>
      </c>
      <c r="F11" s="137" t="s">
        <v>291</v>
      </c>
      <c r="G11" s="17"/>
      <c r="H11" s="12"/>
    </row>
    <row r="12" spans="3:8" ht="15">
      <c r="C12" s="11"/>
      <c r="D12" s="17"/>
      <c r="E12" s="15" t="s">
        <v>6</v>
      </c>
      <c r="F12" s="18">
        <v>43007</v>
      </c>
      <c r="G12" s="17"/>
      <c r="H12" s="12"/>
    </row>
    <row r="13" spans="3:8" ht="15.75" thickBot="1">
      <c r="C13" s="19"/>
      <c r="D13" s="20"/>
      <c r="E13" s="20"/>
      <c r="F13" s="20"/>
      <c r="G13" s="20"/>
      <c r="H13" s="21"/>
    </row>
    <row r="14" spans="3:8" ht="15">
      <c r="C14" s="22"/>
      <c r="D14" s="22"/>
      <c r="E14" s="22"/>
      <c r="F14" s="22"/>
      <c r="G14" s="22"/>
      <c r="H14" s="22"/>
    </row>
    <row r="15" spans="3:8" ht="15">
      <c r="C15" s="22"/>
      <c r="D15" s="22"/>
      <c r="E15" s="22"/>
      <c r="F15" s="22"/>
      <c r="G15" s="22"/>
      <c r="H15" s="22"/>
    </row>
    <row r="16" spans="3:8" ht="15.75">
      <c r="C16" s="159" t="s">
        <v>7</v>
      </c>
      <c r="D16" s="160"/>
      <c r="E16" s="178" t="s">
        <v>211</v>
      </c>
      <c r="F16" s="179"/>
      <c r="G16" s="179"/>
      <c r="H16" s="180"/>
    </row>
    <row r="17" spans="3:8" ht="15">
      <c r="C17" s="22"/>
      <c r="D17" s="22"/>
      <c r="E17" s="23"/>
      <c r="F17" s="23"/>
      <c r="G17" s="23"/>
      <c r="H17" s="23"/>
    </row>
    <row r="18" spans="3:8" ht="15.75">
      <c r="C18" s="159" t="s">
        <v>8</v>
      </c>
      <c r="D18" s="160"/>
      <c r="E18" s="164" t="s">
        <v>283</v>
      </c>
      <c r="F18" s="165"/>
      <c r="G18" s="165"/>
      <c r="H18" s="166"/>
    </row>
    <row r="19" spans="3:8" ht="15">
      <c r="C19" s="22"/>
      <c r="D19" s="22"/>
      <c r="E19" s="23"/>
      <c r="F19" s="23"/>
      <c r="G19" s="23"/>
      <c r="H19" s="23"/>
    </row>
    <row r="20" spans="3:8" ht="15.75">
      <c r="C20" s="159" t="s">
        <v>9</v>
      </c>
      <c r="D20" s="160"/>
      <c r="E20" s="167">
        <v>218</v>
      </c>
      <c r="F20" s="168"/>
      <c r="G20" s="168"/>
      <c r="H20" s="169"/>
    </row>
    <row r="21" spans="3:8" ht="15">
      <c r="C21" s="22"/>
      <c r="D21" s="22"/>
      <c r="E21" s="23"/>
      <c r="F21" s="23"/>
      <c r="G21" s="23"/>
      <c r="H21" s="23"/>
    </row>
    <row r="22" spans="3:8" ht="15">
      <c r="C22" s="22"/>
      <c r="D22" s="22"/>
      <c r="E22" s="24" t="s">
        <v>10</v>
      </c>
      <c r="F22" s="24" t="s">
        <v>11</v>
      </c>
      <c r="G22" s="60" t="s">
        <v>12</v>
      </c>
      <c r="H22" s="61" t="s">
        <v>13</v>
      </c>
    </row>
    <row r="23" spans="3:8" ht="15.75">
      <c r="C23" s="159" t="s">
        <v>14</v>
      </c>
      <c r="D23" s="160"/>
      <c r="E23" s="25">
        <v>10</v>
      </c>
      <c r="F23" s="25">
        <v>12</v>
      </c>
      <c r="G23" s="25">
        <v>183</v>
      </c>
      <c r="H23" s="25">
        <v>13</v>
      </c>
    </row>
    <row r="24" spans="3:8" ht="15">
      <c r="C24" s="22"/>
      <c r="D24" s="22"/>
      <c r="E24" s="23"/>
      <c r="F24" s="23"/>
      <c r="G24" s="23"/>
      <c r="H24" s="23"/>
    </row>
    <row r="25" spans="3:8" ht="15.75">
      <c r="C25" s="170" t="str">
        <f>IF(D6="общественной территории","Составитель паспорта:","Количество подъездов:")</f>
        <v>Количество подъездов:</v>
      </c>
      <c r="D25" s="171"/>
      <c r="E25" s="167">
        <v>6</v>
      </c>
      <c r="F25" s="168"/>
      <c r="G25" s="168"/>
      <c r="H25" s="169"/>
    </row>
    <row r="26" spans="2:8" ht="15">
      <c r="B26" s="26"/>
      <c r="C26" s="27"/>
      <c r="D26" s="22"/>
      <c r="E26" s="22"/>
      <c r="F26" s="27"/>
      <c r="G26" s="27"/>
      <c r="H26" s="27"/>
    </row>
    <row r="27" spans="3:8" ht="15.75">
      <c r="C27" s="175" t="str">
        <f>IF(D6="общественной территории","","Составитель паспорта:")</f>
        <v>Составитель паспорта:</v>
      </c>
      <c r="D27" s="175"/>
      <c r="E27" s="176" t="s">
        <v>50</v>
      </c>
      <c r="F27" s="176"/>
      <c r="G27" s="176"/>
      <c r="H27" s="176"/>
    </row>
    <row r="28" spans="3:8" ht="15">
      <c r="C28" s="22"/>
      <c r="D28" s="22"/>
      <c r="E28" s="23"/>
      <c r="F28" s="23"/>
      <c r="G28" s="23"/>
      <c r="H28" s="23"/>
    </row>
    <row r="29" spans="3:8" ht="15">
      <c r="C29" s="22"/>
      <c r="D29" s="22"/>
      <c r="E29" s="23"/>
      <c r="F29" s="23"/>
      <c r="G29" s="23"/>
      <c r="H29" s="23"/>
    </row>
    <row r="30" spans="2:8" ht="15.75">
      <c r="B30" s="26"/>
      <c r="C30" s="74" t="str">
        <f>IF(D6="общественной территории","","Представитель заинтересованных лиц:")</f>
        <v>Представитель заинтересованных лиц:</v>
      </c>
      <c r="D30" s="28"/>
      <c r="E30" s="27"/>
      <c r="F30" s="24"/>
      <c r="G30" s="210"/>
      <c r="H30" s="211"/>
    </row>
    <row r="31" spans="2:8" ht="15">
      <c r="B31" s="26"/>
      <c r="C31" s="28"/>
      <c r="D31" s="28"/>
      <c r="E31" s="27"/>
      <c r="F31" s="29" t="str">
        <f>IF(D6="общественной территории","","(подпись)")</f>
        <v>(подпись)</v>
      </c>
      <c r="G31" s="177" t="str">
        <f>IF(D6="общественной территории","","(ФИО)")</f>
        <v>(ФИО)</v>
      </c>
      <c r="H31" s="177"/>
    </row>
    <row r="32" spans="2:8" ht="15">
      <c r="B32" s="26"/>
      <c r="C32" s="30"/>
      <c r="D32" s="30"/>
      <c r="E32" s="26"/>
      <c r="F32" s="31"/>
      <c r="G32" s="32"/>
      <c r="H32" s="32"/>
    </row>
    <row r="33" spans="2:8" ht="15">
      <c r="B33" s="26"/>
      <c r="C33" s="30"/>
      <c r="D33" s="30"/>
      <c r="E33" s="26"/>
      <c r="F33" s="31"/>
      <c r="G33" s="32"/>
      <c r="H33" s="32"/>
    </row>
    <row r="34" spans="1:9" ht="18.75">
      <c r="A34" s="34">
        <v>1</v>
      </c>
      <c r="B34" s="151" t="s">
        <v>15</v>
      </c>
      <c r="C34" s="151"/>
      <c r="D34" s="151"/>
      <c r="E34" s="151"/>
      <c r="F34" s="151"/>
      <c r="G34" s="151"/>
      <c r="H34" s="151"/>
      <c r="I34" s="151"/>
    </row>
    <row r="35" spans="1:9" ht="36">
      <c r="A35" s="80"/>
      <c r="B35" s="77" t="s">
        <v>16</v>
      </c>
      <c r="C35" s="76" t="s">
        <v>52</v>
      </c>
      <c r="D35" s="76" t="s">
        <v>58</v>
      </c>
      <c r="E35" s="76" t="s">
        <v>60</v>
      </c>
      <c r="F35" s="76" t="s">
        <v>54</v>
      </c>
      <c r="G35" s="76" t="s">
        <v>51</v>
      </c>
      <c r="H35" s="81" t="s">
        <v>55</v>
      </c>
      <c r="I35" s="152" t="s">
        <v>25</v>
      </c>
    </row>
    <row r="36" spans="1:9" ht="45.75" customHeight="1">
      <c r="A36" s="82" t="s">
        <v>17</v>
      </c>
      <c r="B36" s="83" t="s">
        <v>18</v>
      </c>
      <c r="C36" s="84" t="s">
        <v>19</v>
      </c>
      <c r="D36" s="84" t="s">
        <v>20</v>
      </c>
      <c r="E36" s="84" t="s">
        <v>21</v>
      </c>
      <c r="F36" s="84" t="s">
        <v>22</v>
      </c>
      <c r="G36" s="85" t="s">
        <v>23</v>
      </c>
      <c r="H36" s="85" t="s">
        <v>24</v>
      </c>
      <c r="I36" s="141"/>
    </row>
    <row r="37" spans="1:9" ht="15">
      <c r="A37" s="51">
        <f>IF(B37="","",COUNTA($B$37:B37))</f>
        <v>1</v>
      </c>
      <c r="B37" s="58" t="s">
        <v>57</v>
      </c>
      <c r="C37" s="62" t="s">
        <v>56</v>
      </c>
      <c r="D37" s="62" t="s">
        <v>166</v>
      </c>
      <c r="E37" s="62"/>
      <c r="F37" s="65" t="s">
        <v>66</v>
      </c>
      <c r="G37" s="64">
        <v>1500</v>
      </c>
      <c r="H37" s="64">
        <v>5</v>
      </c>
      <c r="I37" s="62"/>
    </row>
    <row r="38" spans="1:9" ht="25.5">
      <c r="A38" s="51">
        <v>2</v>
      </c>
      <c r="B38" s="58" t="s">
        <v>46</v>
      </c>
      <c r="C38" s="62" t="s">
        <v>56</v>
      </c>
      <c r="D38" s="62" t="s">
        <v>166</v>
      </c>
      <c r="E38" s="62"/>
      <c r="F38" s="65" t="s">
        <v>66</v>
      </c>
      <c r="G38" s="64">
        <v>600</v>
      </c>
      <c r="H38" s="64"/>
      <c r="I38" s="67"/>
    </row>
    <row r="39" spans="1:9" ht="15">
      <c r="A39" s="92"/>
      <c r="B39" s="93" t="s">
        <v>104</v>
      </c>
      <c r="C39" s="103" t="s">
        <v>110</v>
      </c>
      <c r="D39" s="103" t="s">
        <v>110</v>
      </c>
      <c r="E39" s="103" t="s">
        <v>110</v>
      </c>
      <c r="F39" s="103" t="s">
        <v>110</v>
      </c>
      <c r="G39" s="94">
        <f>SUM(G37:G38)</f>
        <v>2100</v>
      </c>
      <c r="H39" s="94">
        <f>SUM(H37:H38)</f>
        <v>5</v>
      </c>
      <c r="I39" s="103" t="s">
        <v>110</v>
      </c>
    </row>
    <row r="40" spans="1:9" ht="15">
      <c r="A40" s="111"/>
      <c r="B40" s="118"/>
      <c r="C40" s="112"/>
      <c r="D40" s="112"/>
      <c r="E40" s="112"/>
      <c r="F40" s="112"/>
      <c r="G40" s="113"/>
      <c r="H40" s="113"/>
      <c r="I40" s="112"/>
    </row>
    <row r="41" spans="1:9" ht="18.75">
      <c r="A41" s="151" t="s">
        <v>26</v>
      </c>
      <c r="B41" s="151"/>
      <c r="C41" s="151"/>
      <c r="D41" s="151"/>
      <c r="E41" s="151"/>
      <c r="F41" s="151"/>
      <c r="G41" s="151"/>
      <c r="H41" s="151"/>
      <c r="I41" s="151"/>
    </row>
    <row r="42" spans="1:9" ht="18.75">
      <c r="A42" s="34">
        <v>2</v>
      </c>
      <c r="B42" s="35" t="s">
        <v>27</v>
      </c>
      <c r="C42" s="33"/>
      <c r="D42" s="33"/>
      <c r="E42" s="33"/>
      <c r="F42" s="33"/>
      <c r="G42" s="33"/>
      <c r="H42" s="33"/>
      <c r="I42" s="33"/>
    </row>
    <row r="43" spans="1:9" ht="25.5">
      <c r="A43" s="97"/>
      <c r="B43" s="77" t="s">
        <v>119</v>
      </c>
      <c r="C43" s="76" t="s">
        <v>80</v>
      </c>
      <c r="D43" s="76" t="s">
        <v>64</v>
      </c>
      <c r="E43" s="76" t="s">
        <v>53</v>
      </c>
      <c r="F43" s="76" t="s">
        <v>54</v>
      </c>
      <c r="G43" s="76" t="s">
        <v>81</v>
      </c>
      <c r="H43" s="76" t="s">
        <v>130</v>
      </c>
      <c r="I43" s="76" t="s">
        <v>25</v>
      </c>
    </row>
    <row r="44" spans="1:9" ht="47.25" customHeight="1">
      <c r="A44" s="40" t="s">
        <v>17</v>
      </c>
      <c r="B44" s="55" t="s">
        <v>18</v>
      </c>
      <c r="C44" s="55" t="s">
        <v>29</v>
      </c>
      <c r="D44" s="55" t="s">
        <v>30</v>
      </c>
      <c r="E44" s="55" t="s">
        <v>21</v>
      </c>
      <c r="F44" s="55" t="s">
        <v>22</v>
      </c>
      <c r="G44" s="40" t="s">
        <v>23</v>
      </c>
      <c r="H44" s="40" t="s">
        <v>24</v>
      </c>
      <c r="I44" s="55" t="s">
        <v>25</v>
      </c>
    </row>
    <row r="45" spans="1:9" ht="24">
      <c r="A45" s="51">
        <f>IF(B45="","",COUNTA($B$45:B45))</f>
        <v>1</v>
      </c>
      <c r="B45" s="58" t="s">
        <v>28</v>
      </c>
      <c r="C45" s="62" t="s">
        <v>168</v>
      </c>
      <c r="D45" s="62" t="s">
        <v>65</v>
      </c>
      <c r="E45" s="62"/>
      <c r="F45" s="65" t="s">
        <v>70</v>
      </c>
      <c r="G45" s="64">
        <v>1500</v>
      </c>
      <c r="H45" s="64"/>
      <c r="I45" s="65" t="s">
        <v>212</v>
      </c>
    </row>
    <row r="46" spans="1:9" ht="24">
      <c r="A46" s="51">
        <f>IF(B46="","",COUNTA($B$45:B46))</f>
        <v>2</v>
      </c>
      <c r="B46" s="58" t="s">
        <v>117</v>
      </c>
      <c r="C46" s="62" t="s">
        <v>214</v>
      </c>
      <c r="D46" s="62"/>
      <c r="E46" s="62"/>
      <c r="F46" s="65" t="s">
        <v>70</v>
      </c>
      <c r="G46" s="64"/>
      <c r="H46" s="64">
        <v>10</v>
      </c>
      <c r="I46" s="65" t="s">
        <v>213</v>
      </c>
    </row>
    <row r="47" spans="1:9" ht="15">
      <c r="A47" s="50"/>
      <c r="B47" s="93" t="s">
        <v>104</v>
      </c>
      <c r="C47" s="103" t="s">
        <v>110</v>
      </c>
      <c r="D47" s="103" t="s">
        <v>110</v>
      </c>
      <c r="E47" s="103" t="s">
        <v>110</v>
      </c>
      <c r="F47" s="103" t="s">
        <v>110</v>
      </c>
      <c r="G47" s="94">
        <f>SUM(G45:G46)</f>
        <v>1500</v>
      </c>
      <c r="H47" s="94">
        <f>SUM(H45:H46)</f>
        <v>10</v>
      </c>
      <c r="I47" s="103" t="s">
        <v>110</v>
      </c>
    </row>
    <row r="48" spans="1:9" ht="15">
      <c r="A48" s="121"/>
      <c r="B48" s="118"/>
      <c r="C48" s="112"/>
      <c r="D48" s="112"/>
      <c r="E48" s="112"/>
      <c r="F48" s="112"/>
      <c r="G48" s="113"/>
      <c r="H48" s="113"/>
      <c r="I48" s="112"/>
    </row>
    <row r="49" spans="1:9" ht="18.75">
      <c r="A49" s="34">
        <v>3</v>
      </c>
      <c r="B49" s="36" t="s">
        <v>31</v>
      </c>
      <c r="C49" s="33"/>
      <c r="D49" s="33"/>
      <c r="E49" s="33"/>
      <c r="F49" s="33"/>
      <c r="G49" s="33"/>
      <c r="H49" s="33"/>
      <c r="I49" s="33"/>
    </row>
    <row r="50" spans="1:9" ht="38.25">
      <c r="A50" s="98"/>
      <c r="B50" s="77" t="s">
        <v>78</v>
      </c>
      <c r="C50" s="76" t="s">
        <v>52</v>
      </c>
      <c r="D50" s="76" t="s">
        <v>58</v>
      </c>
      <c r="E50" s="76" t="s">
        <v>53</v>
      </c>
      <c r="F50" s="76" t="s">
        <v>54</v>
      </c>
      <c r="G50" s="76" t="s">
        <v>82</v>
      </c>
      <c r="H50" s="76" t="s">
        <v>83</v>
      </c>
      <c r="I50" s="76" t="s">
        <v>25</v>
      </c>
    </row>
    <row r="51" spans="1:9" ht="45" customHeight="1">
      <c r="A51" s="40" t="s">
        <v>17</v>
      </c>
      <c r="B51" s="55" t="s">
        <v>18</v>
      </c>
      <c r="C51" s="55" t="s">
        <v>29</v>
      </c>
      <c r="D51" s="55" t="s">
        <v>32</v>
      </c>
      <c r="E51" s="53" t="s">
        <v>33</v>
      </c>
      <c r="F51" s="55" t="s">
        <v>22</v>
      </c>
      <c r="G51" s="70" t="s">
        <v>23</v>
      </c>
      <c r="H51" s="40" t="s">
        <v>24</v>
      </c>
      <c r="I51" s="40" t="s">
        <v>25</v>
      </c>
    </row>
    <row r="52" spans="1:9" ht="15">
      <c r="A52" s="41">
        <f>IF(B52="","",COUNTA($B$52:B52))</f>
      </c>
      <c r="B52" s="57"/>
      <c r="C52" s="66"/>
      <c r="D52" s="66"/>
      <c r="E52" s="66"/>
      <c r="F52" s="66"/>
      <c r="G52" s="64"/>
      <c r="H52" s="64"/>
      <c r="I52" s="62"/>
    </row>
    <row r="53" spans="1:9" ht="15">
      <c r="A53" s="43"/>
      <c r="B53" s="93" t="s">
        <v>104</v>
      </c>
      <c r="C53" s="103" t="s">
        <v>110</v>
      </c>
      <c r="D53" s="103" t="s">
        <v>110</v>
      </c>
      <c r="E53" s="103" t="s">
        <v>110</v>
      </c>
      <c r="F53" s="103" t="s">
        <v>110</v>
      </c>
      <c r="G53" s="94">
        <f>SUM(G52:G52)</f>
        <v>0</v>
      </c>
      <c r="H53" s="94">
        <f>SUM(H52:H52)</f>
        <v>0</v>
      </c>
      <c r="I53" s="103" t="s">
        <v>110</v>
      </c>
    </row>
    <row r="54" spans="1:9" ht="15">
      <c r="A54" s="119"/>
      <c r="B54" s="118"/>
      <c r="C54" s="112"/>
      <c r="D54" s="112"/>
      <c r="E54" s="112"/>
      <c r="F54" s="112"/>
      <c r="G54" s="113"/>
      <c r="H54" s="113"/>
      <c r="I54" s="112"/>
    </row>
    <row r="55" spans="1:9" ht="15">
      <c r="A55" s="119"/>
      <c r="B55" s="118"/>
      <c r="C55" s="112"/>
      <c r="D55" s="112"/>
      <c r="E55" s="112"/>
      <c r="F55" s="112"/>
      <c r="G55" s="113"/>
      <c r="H55" s="113"/>
      <c r="I55" s="112"/>
    </row>
    <row r="56" spans="1:9" ht="15">
      <c r="A56" s="119"/>
      <c r="B56" s="118"/>
      <c r="C56" s="112"/>
      <c r="D56" s="112"/>
      <c r="E56" s="112"/>
      <c r="F56" s="112"/>
      <c r="G56" s="113"/>
      <c r="H56" s="113"/>
      <c r="I56" s="112"/>
    </row>
    <row r="57" spans="1:9" ht="15">
      <c r="A57" s="119"/>
      <c r="B57" s="118"/>
      <c r="C57" s="112"/>
      <c r="D57" s="112"/>
      <c r="E57" s="112"/>
      <c r="F57" s="112"/>
      <c r="G57" s="113"/>
      <c r="H57" s="113"/>
      <c r="I57" s="112"/>
    </row>
    <row r="58" spans="1:9" ht="15">
      <c r="A58" s="119"/>
      <c r="B58" s="118"/>
      <c r="C58" s="112"/>
      <c r="D58" s="112"/>
      <c r="E58" s="112"/>
      <c r="F58" s="112"/>
      <c r="G58" s="113"/>
      <c r="H58" s="113"/>
      <c r="I58" s="112"/>
    </row>
    <row r="59" spans="1:9" ht="18.75">
      <c r="A59" s="34">
        <v>4</v>
      </c>
      <c r="B59" s="36" t="s">
        <v>34</v>
      </c>
      <c r="C59" s="34"/>
      <c r="D59" s="44"/>
      <c r="E59" s="33"/>
      <c r="F59" s="33"/>
      <c r="G59" s="33"/>
      <c r="H59" s="33"/>
      <c r="I59" s="33"/>
    </row>
    <row r="60" spans="1:9" ht="34.5" customHeight="1">
      <c r="A60" s="98"/>
      <c r="B60" s="77" t="s">
        <v>78</v>
      </c>
      <c r="C60" s="76" t="s">
        <v>60</v>
      </c>
      <c r="D60" s="76" t="s">
        <v>58</v>
      </c>
      <c r="E60" s="76" t="s">
        <v>53</v>
      </c>
      <c r="F60" s="76" t="s">
        <v>54</v>
      </c>
      <c r="G60" s="78" t="s">
        <v>85</v>
      </c>
      <c r="H60" s="76" t="s">
        <v>86</v>
      </c>
      <c r="I60" s="76" t="s">
        <v>25</v>
      </c>
    </row>
    <row r="61" spans="1:9" ht="45" customHeight="1">
      <c r="A61" s="40" t="s">
        <v>17</v>
      </c>
      <c r="B61" s="55" t="s">
        <v>18</v>
      </c>
      <c r="C61" s="55" t="s">
        <v>29</v>
      </c>
      <c r="D61" s="55" t="s">
        <v>30</v>
      </c>
      <c r="E61" s="55" t="s">
        <v>21</v>
      </c>
      <c r="F61" s="55" t="s">
        <v>22</v>
      </c>
      <c r="G61" s="70" t="s">
        <v>23</v>
      </c>
      <c r="H61" s="40" t="s">
        <v>24</v>
      </c>
      <c r="I61" s="55" t="s">
        <v>25</v>
      </c>
    </row>
    <row r="62" spans="1:9" ht="15">
      <c r="A62" s="41">
        <f>IF(B62="","",COUNTA($B$62:B62))</f>
      </c>
      <c r="B62" s="57"/>
      <c r="C62" s="66"/>
      <c r="D62" s="66"/>
      <c r="E62" s="66"/>
      <c r="F62" s="67"/>
      <c r="G62" s="64"/>
      <c r="H62" s="64"/>
      <c r="I62" s="62"/>
    </row>
    <row r="63" spans="1:9" ht="15">
      <c r="A63" s="41"/>
      <c r="B63" s="57"/>
      <c r="C63" s="66"/>
      <c r="D63" s="66"/>
      <c r="E63" s="66"/>
      <c r="F63" s="67"/>
      <c r="G63" s="64"/>
      <c r="H63" s="64"/>
      <c r="I63" s="62"/>
    </row>
    <row r="64" spans="1:9" ht="15">
      <c r="A64" s="41"/>
      <c r="B64" s="57"/>
      <c r="C64" s="66"/>
      <c r="D64" s="66"/>
      <c r="E64" s="66"/>
      <c r="F64" s="67"/>
      <c r="G64" s="64"/>
      <c r="H64" s="64"/>
      <c r="I64" s="62"/>
    </row>
    <row r="65" spans="1:9" ht="15">
      <c r="A65" s="43"/>
      <c r="B65" s="93" t="s">
        <v>104</v>
      </c>
      <c r="C65" s="103" t="s">
        <v>110</v>
      </c>
      <c r="D65" s="103" t="s">
        <v>110</v>
      </c>
      <c r="E65" s="103" t="s">
        <v>110</v>
      </c>
      <c r="F65" s="103" t="s">
        <v>110</v>
      </c>
      <c r="G65" s="94">
        <f>SUM(G62:G62)</f>
        <v>0</v>
      </c>
      <c r="H65" s="94">
        <f>SUM(H62:H62)</f>
        <v>0</v>
      </c>
      <c r="I65" s="103" t="s">
        <v>110</v>
      </c>
    </row>
    <row r="66" spans="1:9" ht="15">
      <c r="A66" s="119"/>
      <c r="B66" s="118"/>
      <c r="C66" s="112"/>
      <c r="D66" s="112"/>
      <c r="E66" s="112"/>
      <c r="F66" s="112"/>
      <c r="G66" s="113"/>
      <c r="H66" s="113"/>
      <c r="I66" s="112"/>
    </row>
    <row r="67" spans="1:9" ht="15">
      <c r="A67" s="119"/>
      <c r="B67" s="118"/>
      <c r="C67" s="112"/>
      <c r="D67" s="112"/>
      <c r="E67" s="112"/>
      <c r="F67" s="112"/>
      <c r="G67" s="113"/>
      <c r="H67" s="113"/>
      <c r="I67" s="112"/>
    </row>
    <row r="68" spans="1:9" ht="18.75">
      <c r="A68" s="34">
        <v>5</v>
      </c>
      <c r="B68" s="37" t="s">
        <v>35</v>
      </c>
      <c r="C68" s="33"/>
      <c r="D68" s="33"/>
      <c r="E68" s="33"/>
      <c r="F68" s="33"/>
      <c r="G68" s="33"/>
      <c r="H68" s="33"/>
      <c r="I68" s="33"/>
    </row>
    <row r="69" spans="1:9" ht="24.75" customHeight="1">
      <c r="A69" s="99"/>
      <c r="B69" s="77" t="s">
        <v>215</v>
      </c>
      <c r="C69" s="76" t="s">
        <v>60</v>
      </c>
      <c r="D69" s="76" t="s">
        <v>58</v>
      </c>
      <c r="E69" s="76" t="s">
        <v>53</v>
      </c>
      <c r="F69" s="76" t="s">
        <v>54</v>
      </c>
      <c r="G69" s="78" t="s">
        <v>53</v>
      </c>
      <c r="H69" s="76" t="s">
        <v>130</v>
      </c>
      <c r="I69" s="76" t="s">
        <v>25</v>
      </c>
    </row>
    <row r="70" spans="1:9" ht="45" customHeight="1">
      <c r="A70" s="82" t="s">
        <v>17</v>
      </c>
      <c r="B70" s="83" t="s">
        <v>18</v>
      </c>
      <c r="C70" s="83" t="s">
        <v>29</v>
      </c>
      <c r="D70" s="83" t="s">
        <v>30</v>
      </c>
      <c r="E70" s="83" t="s">
        <v>21</v>
      </c>
      <c r="F70" s="83" t="s">
        <v>22</v>
      </c>
      <c r="G70" s="86" t="s">
        <v>23</v>
      </c>
      <c r="H70" s="82" t="s">
        <v>24</v>
      </c>
      <c r="I70" s="83" t="s">
        <v>25</v>
      </c>
    </row>
    <row r="71" spans="1:9" ht="15">
      <c r="A71" s="51">
        <v>1</v>
      </c>
      <c r="B71" s="58" t="s">
        <v>226</v>
      </c>
      <c r="C71" s="62" t="s">
        <v>59</v>
      </c>
      <c r="D71" s="62"/>
      <c r="E71" s="62"/>
      <c r="F71" s="63" t="s">
        <v>66</v>
      </c>
      <c r="G71" s="64"/>
      <c r="H71" s="64">
        <v>21</v>
      </c>
      <c r="I71" s="66"/>
    </row>
    <row r="72" spans="1:9" ht="15">
      <c r="A72" s="51">
        <f>IF(B72="","",COUNTA($B$71:B72))</f>
        <v>2</v>
      </c>
      <c r="B72" s="58" t="s">
        <v>225</v>
      </c>
      <c r="C72" s="62" t="s">
        <v>59</v>
      </c>
      <c r="D72" s="62"/>
      <c r="E72" s="62"/>
      <c r="F72" s="65" t="s">
        <v>66</v>
      </c>
      <c r="G72" s="64"/>
      <c r="H72" s="64">
        <v>2</v>
      </c>
      <c r="I72" s="62"/>
    </row>
    <row r="73" spans="1:9" ht="15">
      <c r="A73" s="51">
        <f>IF(B73="","",COUNTA($B$71:B73))</f>
        <v>3</v>
      </c>
      <c r="B73" s="58" t="s">
        <v>227</v>
      </c>
      <c r="C73" s="62" t="s">
        <v>62</v>
      </c>
      <c r="D73" s="62"/>
      <c r="E73" s="62"/>
      <c r="F73" s="65" t="s">
        <v>66</v>
      </c>
      <c r="G73" s="64"/>
      <c r="H73" s="64">
        <v>1</v>
      </c>
      <c r="I73" s="66"/>
    </row>
    <row r="74" spans="1:9" ht="15">
      <c r="A74" s="51">
        <f>IF(B74="","",COUNTA($B$71:B74))</f>
        <v>4</v>
      </c>
      <c r="B74" s="58" t="s">
        <v>228</v>
      </c>
      <c r="C74" s="62" t="s">
        <v>62</v>
      </c>
      <c r="D74" s="62"/>
      <c r="E74" s="62"/>
      <c r="F74" s="67" t="s">
        <v>66</v>
      </c>
      <c r="G74" s="64"/>
      <c r="H74" s="64">
        <v>1</v>
      </c>
      <c r="I74" s="66"/>
    </row>
    <row r="75" spans="1:9" ht="15">
      <c r="A75" s="51">
        <f>IF(B75="","",COUNTA($B$71:B75))</f>
        <v>5</v>
      </c>
      <c r="B75" s="58" t="s">
        <v>218</v>
      </c>
      <c r="C75" s="62" t="s">
        <v>62</v>
      </c>
      <c r="D75" s="62"/>
      <c r="E75" s="62"/>
      <c r="F75" s="67" t="s">
        <v>66</v>
      </c>
      <c r="G75" s="64"/>
      <c r="H75" s="64">
        <v>2</v>
      </c>
      <c r="I75" s="66"/>
    </row>
    <row r="76" spans="1:9" ht="15">
      <c r="A76" s="51">
        <f>IF(B76="","",COUNTA($B$71:B76))</f>
        <v>6</v>
      </c>
      <c r="B76" s="57" t="s">
        <v>220</v>
      </c>
      <c r="C76" s="66" t="s">
        <v>59</v>
      </c>
      <c r="D76" s="66"/>
      <c r="E76" s="66"/>
      <c r="F76" s="67" t="s">
        <v>66</v>
      </c>
      <c r="G76" s="64"/>
      <c r="H76" s="64">
        <v>2</v>
      </c>
      <c r="I76" s="62"/>
    </row>
    <row r="77" spans="1:9" ht="15">
      <c r="A77" s="51">
        <f>IF(B77="","",COUNTA($B$71:B77))</f>
        <v>7</v>
      </c>
      <c r="B77" s="57" t="s">
        <v>224</v>
      </c>
      <c r="C77" s="66" t="s">
        <v>59</v>
      </c>
      <c r="D77" s="66"/>
      <c r="E77" s="66"/>
      <c r="F77" s="67" t="s">
        <v>66</v>
      </c>
      <c r="G77" s="64"/>
      <c r="H77" s="64">
        <v>1</v>
      </c>
      <c r="I77" s="62" t="s">
        <v>229</v>
      </c>
    </row>
    <row r="78" spans="1:9" ht="15">
      <c r="A78" s="51">
        <f>IF(B78="","",COUNTA($B$71:B78))</f>
        <v>8</v>
      </c>
      <c r="B78" s="57" t="s">
        <v>230</v>
      </c>
      <c r="C78" s="66" t="s">
        <v>222</v>
      </c>
      <c r="D78" s="66"/>
      <c r="E78" s="66"/>
      <c r="F78" s="67" t="s">
        <v>66</v>
      </c>
      <c r="G78" s="64"/>
      <c r="H78" s="64">
        <v>1</v>
      </c>
      <c r="I78" s="62"/>
    </row>
    <row r="79" spans="1:9" ht="15">
      <c r="A79" s="51">
        <f>IF(B79="","",COUNTA($B$71:B79))</f>
        <v>9</v>
      </c>
      <c r="B79" s="57" t="s">
        <v>231</v>
      </c>
      <c r="C79" s="66" t="s">
        <v>222</v>
      </c>
      <c r="D79" s="66"/>
      <c r="E79" s="66"/>
      <c r="F79" s="67" t="s">
        <v>66</v>
      </c>
      <c r="G79" s="64"/>
      <c r="H79" s="64">
        <v>1</v>
      </c>
      <c r="I79" s="62"/>
    </row>
    <row r="80" spans="1:9" ht="15">
      <c r="A80" s="43"/>
      <c r="B80" s="93" t="s">
        <v>104</v>
      </c>
      <c r="C80" s="103" t="s">
        <v>110</v>
      </c>
      <c r="D80" s="103" t="s">
        <v>110</v>
      </c>
      <c r="E80" s="103" t="s">
        <v>110</v>
      </c>
      <c r="F80" s="103" t="s">
        <v>110</v>
      </c>
      <c r="G80" s="94">
        <f>SUM(G71:G79)</f>
        <v>0</v>
      </c>
      <c r="H80" s="94">
        <f>SUM(H71:H79)</f>
        <v>32</v>
      </c>
      <c r="I80" s="103" t="s">
        <v>110</v>
      </c>
    </row>
    <row r="81" spans="1:9" ht="15">
      <c r="A81" s="119"/>
      <c r="B81" s="118"/>
      <c r="C81" s="112"/>
      <c r="D81" s="112"/>
      <c r="E81" s="112"/>
      <c r="F81" s="112"/>
      <c r="G81" s="113"/>
      <c r="H81" s="113"/>
      <c r="I81" s="112"/>
    </row>
    <row r="82" spans="1:9" ht="15">
      <c r="A82" s="119"/>
      <c r="B82" s="118"/>
      <c r="C82" s="112"/>
      <c r="D82" s="112"/>
      <c r="E82" s="112"/>
      <c r="F82" s="112"/>
      <c r="G82" s="113"/>
      <c r="H82" s="113"/>
      <c r="I82" s="112"/>
    </row>
    <row r="83" spans="1:9" ht="15">
      <c r="A83" s="119"/>
      <c r="B83" s="118"/>
      <c r="C83" s="112"/>
      <c r="D83" s="112"/>
      <c r="E83" s="112"/>
      <c r="F83" s="112"/>
      <c r="G83" s="113"/>
      <c r="H83" s="113"/>
      <c r="I83" s="112"/>
    </row>
    <row r="84" spans="1:9" ht="15">
      <c r="A84" s="119"/>
      <c r="B84" s="118"/>
      <c r="C84" s="112"/>
      <c r="D84" s="112"/>
      <c r="E84" s="112"/>
      <c r="F84" s="112"/>
      <c r="G84" s="113"/>
      <c r="H84" s="113"/>
      <c r="I84" s="112"/>
    </row>
    <row r="85" spans="1:9" ht="15">
      <c r="A85" s="119"/>
      <c r="B85" s="118"/>
      <c r="C85" s="112"/>
      <c r="D85" s="112"/>
      <c r="E85" s="112"/>
      <c r="F85" s="112"/>
      <c r="G85" s="113"/>
      <c r="H85" s="113"/>
      <c r="I85" s="112"/>
    </row>
    <row r="86" spans="1:9" ht="18.75">
      <c r="A86" s="34">
        <v>6</v>
      </c>
      <c r="B86" s="38" t="s">
        <v>36</v>
      </c>
      <c r="C86" s="45"/>
      <c r="D86" s="33"/>
      <c r="E86" s="33"/>
      <c r="F86" s="33"/>
      <c r="G86" s="33"/>
      <c r="H86" s="33"/>
      <c r="I86" s="33"/>
    </row>
    <row r="87" spans="1:9" ht="25.5">
      <c r="A87" s="99"/>
      <c r="B87" s="77" t="s">
        <v>208</v>
      </c>
      <c r="C87" s="76" t="s">
        <v>80</v>
      </c>
      <c r="D87" s="76" t="s">
        <v>60</v>
      </c>
      <c r="E87" s="76" t="s">
        <v>92</v>
      </c>
      <c r="F87" s="76" t="s">
        <v>54</v>
      </c>
      <c r="G87" s="76" t="s">
        <v>87</v>
      </c>
      <c r="H87" s="76" t="s">
        <v>130</v>
      </c>
      <c r="I87" s="76" t="s">
        <v>25</v>
      </c>
    </row>
    <row r="88" spans="1:9" ht="45" customHeight="1">
      <c r="A88" s="82" t="s">
        <v>17</v>
      </c>
      <c r="B88" s="83" t="s">
        <v>18</v>
      </c>
      <c r="C88" s="83" t="s">
        <v>29</v>
      </c>
      <c r="D88" s="83" t="s">
        <v>30</v>
      </c>
      <c r="E88" s="83" t="s">
        <v>21</v>
      </c>
      <c r="F88" s="83" t="s">
        <v>22</v>
      </c>
      <c r="G88" s="86" t="s">
        <v>23</v>
      </c>
      <c r="H88" s="82" t="s">
        <v>24</v>
      </c>
      <c r="I88" s="83" t="s">
        <v>25</v>
      </c>
    </row>
    <row r="89" spans="1:9" ht="38.25">
      <c r="A89" s="51">
        <v>1</v>
      </c>
      <c r="B89" s="58" t="s">
        <v>88</v>
      </c>
      <c r="C89" s="62" t="s">
        <v>232</v>
      </c>
      <c r="D89" s="62" t="s">
        <v>59</v>
      </c>
      <c r="E89" s="62" t="s">
        <v>233</v>
      </c>
      <c r="F89" s="62" t="s">
        <v>66</v>
      </c>
      <c r="G89" s="64">
        <v>2</v>
      </c>
      <c r="H89" s="64"/>
      <c r="I89" s="88" t="s">
        <v>90</v>
      </c>
    </row>
    <row r="90" spans="1:9" ht="36">
      <c r="A90" s="51">
        <v>2</v>
      </c>
      <c r="B90" s="58" t="s">
        <v>91</v>
      </c>
      <c r="C90" s="65" t="s">
        <v>97</v>
      </c>
      <c r="D90" s="62" t="s">
        <v>159</v>
      </c>
      <c r="E90" s="62" t="s">
        <v>95</v>
      </c>
      <c r="F90" s="62" t="s">
        <v>66</v>
      </c>
      <c r="G90" s="64">
        <v>4</v>
      </c>
      <c r="H90" s="64"/>
      <c r="I90" s="62" t="s">
        <v>96</v>
      </c>
    </row>
    <row r="91" spans="1:9" ht="15">
      <c r="A91" s="51"/>
      <c r="B91" s="125"/>
      <c r="C91" s="65"/>
      <c r="D91" s="62"/>
      <c r="E91" s="62"/>
      <c r="F91" s="62"/>
      <c r="G91" s="64"/>
      <c r="H91" s="64"/>
      <c r="I91" s="62"/>
    </row>
    <row r="92" spans="1:9" ht="15">
      <c r="A92" s="43"/>
      <c r="B92" s="93" t="s">
        <v>104</v>
      </c>
      <c r="C92" s="103" t="s">
        <v>110</v>
      </c>
      <c r="D92" s="103" t="s">
        <v>110</v>
      </c>
      <c r="E92" s="103" t="s">
        <v>110</v>
      </c>
      <c r="F92" s="103" t="s">
        <v>110</v>
      </c>
      <c r="G92" s="94">
        <f>SUM(G89:G90)</f>
        <v>6</v>
      </c>
      <c r="H92" s="94">
        <f>SUM(H89:H90)</f>
        <v>0</v>
      </c>
      <c r="I92" s="103" t="s">
        <v>110</v>
      </c>
    </row>
    <row r="93" spans="1:9" ht="15">
      <c r="A93" s="119"/>
      <c r="B93" s="118"/>
      <c r="C93" s="112"/>
      <c r="D93" s="112"/>
      <c r="E93" s="112"/>
      <c r="F93" s="112"/>
      <c r="G93" s="113"/>
      <c r="H93" s="113"/>
      <c r="I93" s="112"/>
    </row>
    <row r="94" spans="1:9" ht="15">
      <c r="A94" s="119"/>
      <c r="B94" s="118"/>
      <c r="C94" s="112"/>
      <c r="D94" s="112"/>
      <c r="E94" s="112"/>
      <c r="F94" s="112"/>
      <c r="G94" s="113"/>
      <c r="H94" s="113"/>
      <c r="I94" s="112"/>
    </row>
    <row r="95" spans="1:9" ht="15">
      <c r="A95" s="119"/>
      <c r="B95" s="118"/>
      <c r="C95" s="112"/>
      <c r="D95" s="112"/>
      <c r="E95" s="112"/>
      <c r="F95" s="112"/>
      <c r="G95" s="113"/>
      <c r="H95" s="113"/>
      <c r="I95" s="112"/>
    </row>
    <row r="96" spans="1:9" ht="18.75">
      <c r="A96" s="34">
        <v>7</v>
      </c>
      <c r="B96" s="38" t="s">
        <v>37</v>
      </c>
      <c r="C96" s="33"/>
      <c r="D96" s="46"/>
      <c r="E96" s="33"/>
      <c r="F96" s="33"/>
      <c r="G96" s="33"/>
      <c r="H96" s="33"/>
      <c r="I96" s="33"/>
    </row>
    <row r="97" spans="1:9" ht="25.5">
      <c r="A97" s="97"/>
      <c r="B97" s="77" t="s">
        <v>235</v>
      </c>
      <c r="C97" s="54" t="s">
        <v>80</v>
      </c>
      <c r="D97" s="54" t="s">
        <v>60</v>
      </c>
      <c r="E97" s="54" t="s">
        <v>53</v>
      </c>
      <c r="F97" s="54" t="s">
        <v>54</v>
      </c>
      <c r="G97" s="148" t="s">
        <v>39</v>
      </c>
      <c r="H97" s="148" t="s">
        <v>51</v>
      </c>
      <c r="I97" s="148" t="s">
        <v>101</v>
      </c>
    </row>
    <row r="98" spans="1:9" ht="51">
      <c r="A98" s="55" t="s">
        <v>17</v>
      </c>
      <c r="B98" s="55" t="s">
        <v>18</v>
      </c>
      <c r="C98" s="53" t="s">
        <v>29</v>
      </c>
      <c r="D98" s="55" t="s">
        <v>30</v>
      </c>
      <c r="E98" s="55" t="s">
        <v>21</v>
      </c>
      <c r="F98" s="55" t="s">
        <v>22</v>
      </c>
      <c r="G98" s="150"/>
      <c r="H98" s="149"/>
      <c r="I98" s="149"/>
    </row>
    <row r="99" spans="1:9" ht="25.5">
      <c r="A99" s="51">
        <v>1</v>
      </c>
      <c r="B99" s="58" t="s">
        <v>234</v>
      </c>
      <c r="C99" s="62" t="s">
        <v>236</v>
      </c>
      <c r="D99" s="62" t="s">
        <v>59</v>
      </c>
      <c r="E99" s="62"/>
      <c r="F99" s="75" t="s">
        <v>112</v>
      </c>
      <c r="G99" s="90"/>
      <c r="H99" s="64"/>
      <c r="I99" s="62" t="s">
        <v>103</v>
      </c>
    </row>
    <row r="100" spans="1:9" ht="15">
      <c r="A100" s="41">
        <f>IF(B100="","",COUNTA($B$99:B100))</f>
      </c>
      <c r="B100" s="42"/>
      <c r="C100" s="68"/>
      <c r="D100" s="68"/>
      <c r="E100" s="68"/>
      <c r="F100" s="68"/>
      <c r="G100" s="91"/>
      <c r="H100" s="48"/>
      <c r="I100" s="69"/>
    </row>
    <row r="101" spans="1:9" ht="15">
      <c r="A101" s="41">
        <f>IF(B101="","",COUNTA($B$99:B101))</f>
      </c>
      <c r="B101" s="42"/>
      <c r="C101" s="68"/>
      <c r="D101" s="68"/>
      <c r="E101" s="68"/>
      <c r="F101" s="68"/>
      <c r="G101" s="91"/>
      <c r="H101" s="48"/>
      <c r="I101" s="69"/>
    </row>
    <row r="102" spans="1:9" ht="15">
      <c r="A102" s="41">
        <f>IF(B102="","",COUNTA($B$99:B102))</f>
      </c>
      <c r="B102" s="42"/>
      <c r="C102" s="68"/>
      <c r="D102" s="68"/>
      <c r="E102" s="68"/>
      <c r="F102" s="68"/>
      <c r="G102" s="91"/>
      <c r="H102" s="48"/>
      <c r="I102" s="69"/>
    </row>
    <row r="103" spans="1:9" ht="15">
      <c r="A103" s="43"/>
      <c r="B103" s="93" t="s">
        <v>104</v>
      </c>
      <c r="C103" s="103" t="s">
        <v>110</v>
      </c>
      <c r="D103" s="103" t="s">
        <v>110</v>
      </c>
      <c r="E103" s="103" t="s">
        <v>110</v>
      </c>
      <c r="F103" s="103" t="s">
        <v>110</v>
      </c>
      <c r="G103" s="103" t="s">
        <v>110</v>
      </c>
      <c r="H103" s="94">
        <f>SUM(H100:H102)</f>
        <v>0</v>
      </c>
      <c r="I103" s="103" t="s">
        <v>110</v>
      </c>
    </row>
    <row r="104" spans="1:9" ht="15">
      <c r="A104" s="119"/>
      <c r="B104" s="118"/>
      <c r="C104" s="112"/>
      <c r="D104" s="112"/>
      <c r="E104" s="112"/>
      <c r="F104" s="112"/>
      <c r="G104" s="112"/>
      <c r="H104" s="113"/>
      <c r="I104" s="112"/>
    </row>
    <row r="105" spans="1:9" ht="15">
      <c r="A105" s="119"/>
      <c r="B105" s="118"/>
      <c r="C105" s="112"/>
      <c r="D105" s="112"/>
      <c r="E105" s="112"/>
      <c r="F105" s="112"/>
      <c r="G105" s="112"/>
      <c r="H105" s="113"/>
      <c r="I105" s="112"/>
    </row>
    <row r="106" spans="1:9" ht="15">
      <c r="A106" s="119"/>
      <c r="B106" s="118"/>
      <c r="C106" s="112"/>
      <c r="D106" s="112"/>
      <c r="E106" s="112"/>
      <c r="F106" s="112"/>
      <c r="G106" s="112"/>
      <c r="H106" s="113"/>
      <c r="I106" s="112"/>
    </row>
    <row r="107" spans="1:9" ht="15">
      <c r="A107" s="119"/>
      <c r="B107" s="118"/>
      <c r="C107" s="112"/>
      <c r="D107" s="112"/>
      <c r="E107" s="112"/>
      <c r="F107" s="112"/>
      <c r="G107" s="112"/>
      <c r="H107" s="113"/>
      <c r="I107" s="112"/>
    </row>
    <row r="108" spans="1:9" ht="15">
      <c r="A108" s="119"/>
      <c r="B108" s="118"/>
      <c r="C108" s="112"/>
      <c r="D108" s="112"/>
      <c r="E108" s="112"/>
      <c r="F108" s="112"/>
      <c r="G108" s="112"/>
      <c r="H108" s="113"/>
      <c r="I108" s="112"/>
    </row>
    <row r="109" spans="1:9" ht="15">
      <c r="A109" s="119"/>
      <c r="B109" s="118"/>
      <c r="C109" s="112"/>
      <c r="D109" s="112"/>
      <c r="E109" s="112"/>
      <c r="F109" s="112"/>
      <c r="G109" s="112"/>
      <c r="H109" s="113"/>
      <c r="I109" s="112"/>
    </row>
    <row r="110" spans="1:9" ht="15">
      <c r="A110" s="119"/>
      <c r="B110" s="118"/>
      <c r="C110" s="112"/>
      <c r="D110" s="112"/>
      <c r="E110" s="112"/>
      <c r="F110" s="112"/>
      <c r="G110" s="112"/>
      <c r="H110" s="113"/>
      <c r="I110" s="112"/>
    </row>
    <row r="111" spans="1:9" ht="15">
      <c r="A111" s="119"/>
      <c r="B111" s="118"/>
      <c r="C111" s="112"/>
      <c r="D111" s="112"/>
      <c r="E111" s="112"/>
      <c r="F111" s="112"/>
      <c r="G111" s="112"/>
      <c r="H111" s="113"/>
      <c r="I111" s="112"/>
    </row>
    <row r="112" spans="1:9" ht="18.75">
      <c r="A112" s="147" t="s">
        <v>40</v>
      </c>
      <c r="B112" s="147"/>
      <c r="C112" s="147"/>
      <c r="D112" s="147"/>
      <c r="E112" s="147"/>
      <c r="F112" s="147"/>
      <c r="G112" s="147"/>
      <c r="H112" s="147"/>
      <c r="I112" s="147"/>
    </row>
    <row r="113" spans="1:9" ht="18.75">
      <c r="A113" s="34">
        <v>8</v>
      </c>
      <c r="B113" s="39"/>
      <c r="C113" s="39"/>
      <c r="D113" s="39"/>
      <c r="E113" s="39"/>
      <c r="F113" s="39"/>
      <c r="G113" s="39"/>
      <c r="H113" s="39"/>
      <c r="I113" s="39"/>
    </row>
    <row r="114" spans="1:9" ht="31.5">
      <c r="A114" s="55" t="s">
        <v>17</v>
      </c>
      <c r="B114" s="55" t="s">
        <v>41</v>
      </c>
      <c r="C114" s="55" t="s">
        <v>18</v>
      </c>
      <c r="D114" s="55" t="s">
        <v>42</v>
      </c>
      <c r="E114" s="55" t="s">
        <v>43</v>
      </c>
      <c r="F114" s="55" t="s">
        <v>44</v>
      </c>
      <c r="G114" s="104" t="s">
        <v>243</v>
      </c>
      <c r="H114" s="55" t="s">
        <v>165</v>
      </c>
      <c r="I114" s="55" t="s">
        <v>25</v>
      </c>
    </row>
    <row r="115" spans="1:9" ht="15.75">
      <c r="A115" s="51">
        <f>IF(B115="","",COUNTA($B$115:B115))</f>
        <v>1</v>
      </c>
      <c r="B115" s="182" t="s">
        <v>45</v>
      </c>
      <c r="C115" s="71" t="s">
        <v>46</v>
      </c>
      <c r="D115" s="72" t="s">
        <v>47</v>
      </c>
      <c r="E115" s="95" t="s">
        <v>106</v>
      </c>
      <c r="F115" s="64">
        <v>100</v>
      </c>
      <c r="G115" s="64">
        <v>1000</v>
      </c>
      <c r="H115" s="100">
        <f>F115*G115/1000</f>
        <v>100</v>
      </c>
      <c r="I115" s="73"/>
    </row>
    <row r="116" spans="1:9" ht="15">
      <c r="A116" s="51">
        <v>2</v>
      </c>
      <c r="B116" s="208"/>
      <c r="C116" s="72" t="s">
        <v>245</v>
      </c>
      <c r="D116" s="72" t="s">
        <v>122</v>
      </c>
      <c r="E116" s="95" t="s">
        <v>286</v>
      </c>
      <c r="F116" s="64">
        <v>6</v>
      </c>
      <c r="G116" s="64">
        <v>750</v>
      </c>
      <c r="H116" s="100">
        <f>F116*G116/1000</f>
        <v>4.5</v>
      </c>
      <c r="I116" s="73"/>
    </row>
    <row r="117" spans="1:9" ht="15.75">
      <c r="A117" s="51">
        <v>3</v>
      </c>
      <c r="B117" s="183"/>
      <c r="C117" s="72" t="s">
        <v>28</v>
      </c>
      <c r="D117" s="72" t="s">
        <v>121</v>
      </c>
      <c r="E117" s="95" t="s">
        <v>106</v>
      </c>
      <c r="F117" s="64">
        <v>500</v>
      </c>
      <c r="G117" s="64">
        <v>15</v>
      </c>
      <c r="H117" s="100">
        <f aca="true" t="shared" si="0" ref="H117:H126">F117*G117/1000</f>
        <v>7.5</v>
      </c>
      <c r="I117" s="73"/>
    </row>
    <row r="118" spans="1:9" ht="15.75" customHeight="1">
      <c r="A118" s="51">
        <v>4</v>
      </c>
      <c r="B118" s="190" t="s">
        <v>107</v>
      </c>
      <c r="C118" s="72" t="s">
        <v>118</v>
      </c>
      <c r="D118" s="72" t="s">
        <v>163</v>
      </c>
      <c r="E118" s="95" t="s">
        <v>106</v>
      </c>
      <c r="F118" s="64">
        <v>200</v>
      </c>
      <c r="G118" s="64">
        <v>1000</v>
      </c>
      <c r="H118" s="100">
        <f t="shared" si="0"/>
        <v>200</v>
      </c>
      <c r="I118" s="73"/>
    </row>
    <row r="119" spans="1:9" ht="15.75" customHeight="1">
      <c r="A119" s="51">
        <v>5</v>
      </c>
      <c r="B119" s="209"/>
      <c r="C119" s="72" t="s">
        <v>285</v>
      </c>
      <c r="D119" s="72" t="s">
        <v>122</v>
      </c>
      <c r="E119" s="95" t="s">
        <v>130</v>
      </c>
      <c r="F119" s="64">
        <v>1000</v>
      </c>
      <c r="G119" s="64">
        <v>140</v>
      </c>
      <c r="H119" s="100">
        <f t="shared" si="0"/>
        <v>140</v>
      </c>
      <c r="I119" s="73"/>
    </row>
    <row r="120" spans="1:9" ht="15.75">
      <c r="A120" s="51">
        <v>6</v>
      </c>
      <c r="B120" s="144"/>
      <c r="C120" s="72" t="s">
        <v>247</v>
      </c>
      <c r="D120" s="72" t="s">
        <v>122</v>
      </c>
      <c r="E120" s="95" t="s">
        <v>106</v>
      </c>
      <c r="F120" s="64">
        <v>1000</v>
      </c>
      <c r="G120" s="128">
        <v>480</v>
      </c>
      <c r="H120" s="100">
        <f t="shared" si="0"/>
        <v>480</v>
      </c>
      <c r="I120" s="73"/>
    </row>
    <row r="121" spans="1:9" ht="15.75" customHeight="1">
      <c r="A121" s="51">
        <v>7</v>
      </c>
      <c r="B121" s="140" t="s">
        <v>108</v>
      </c>
      <c r="C121" s="72" t="s">
        <v>284</v>
      </c>
      <c r="D121" s="72" t="s">
        <v>122</v>
      </c>
      <c r="E121" s="95" t="s">
        <v>130</v>
      </c>
      <c r="F121" s="64">
        <v>8</v>
      </c>
      <c r="G121" s="64">
        <v>7000</v>
      </c>
      <c r="H121" s="100">
        <f t="shared" si="0"/>
        <v>56</v>
      </c>
      <c r="I121" s="73"/>
    </row>
    <row r="122" spans="1:9" ht="15.75" customHeight="1">
      <c r="A122" s="51">
        <v>8</v>
      </c>
      <c r="B122" s="199"/>
      <c r="C122" s="71" t="s">
        <v>251</v>
      </c>
      <c r="D122" s="72" t="s">
        <v>122</v>
      </c>
      <c r="E122" s="95" t="s">
        <v>130</v>
      </c>
      <c r="F122" s="64">
        <v>6</v>
      </c>
      <c r="G122" s="64">
        <v>20000</v>
      </c>
      <c r="H122" s="100">
        <f t="shared" si="0"/>
        <v>120</v>
      </c>
      <c r="I122" s="73"/>
    </row>
    <row r="123" spans="1:9" ht="15.75" customHeight="1">
      <c r="A123" s="51">
        <v>9</v>
      </c>
      <c r="B123" s="199"/>
      <c r="C123" s="72" t="s">
        <v>220</v>
      </c>
      <c r="D123" s="72" t="s">
        <v>122</v>
      </c>
      <c r="E123" s="95" t="s">
        <v>130</v>
      </c>
      <c r="F123" s="64">
        <v>2</v>
      </c>
      <c r="G123" s="64">
        <v>2000</v>
      </c>
      <c r="H123" s="100">
        <f t="shared" si="0"/>
        <v>4</v>
      </c>
      <c r="I123" s="73"/>
    </row>
    <row r="124" spans="1:9" ht="15.75" customHeight="1">
      <c r="A124" s="51">
        <v>10</v>
      </c>
      <c r="B124" s="199"/>
      <c r="C124" s="72" t="s">
        <v>254</v>
      </c>
      <c r="D124" s="72" t="s">
        <v>122</v>
      </c>
      <c r="E124" s="95" t="s">
        <v>130</v>
      </c>
      <c r="F124" s="64">
        <v>1</v>
      </c>
      <c r="G124" s="64">
        <v>5000</v>
      </c>
      <c r="H124" s="100">
        <f t="shared" si="0"/>
        <v>5</v>
      </c>
      <c r="I124" s="73"/>
    </row>
    <row r="125" spans="1:9" ht="15.75" customHeight="1">
      <c r="A125" s="51">
        <v>11</v>
      </c>
      <c r="B125" s="149"/>
      <c r="C125" s="72" t="s">
        <v>227</v>
      </c>
      <c r="D125" s="72" t="s">
        <v>122</v>
      </c>
      <c r="E125" s="95" t="s">
        <v>130</v>
      </c>
      <c r="F125" s="64">
        <v>1</v>
      </c>
      <c r="G125" s="64">
        <v>20000</v>
      </c>
      <c r="H125" s="100">
        <f t="shared" si="0"/>
        <v>20</v>
      </c>
      <c r="I125" s="73"/>
    </row>
    <row r="126" spans="1:9" ht="15">
      <c r="A126" s="51">
        <v>12</v>
      </c>
      <c r="B126" s="102" t="s">
        <v>109</v>
      </c>
      <c r="C126" s="72" t="s">
        <v>128</v>
      </c>
      <c r="D126" s="72" t="s">
        <v>189</v>
      </c>
      <c r="E126" s="95" t="s">
        <v>130</v>
      </c>
      <c r="F126" s="64">
        <v>5</v>
      </c>
      <c r="G126" s="64">
        <v>5000</v>
      </c>
      <c r="H126" s="100">
        <f t="shared" si="0"/>
        <v>25</v>
      </c>
      <c r="I126" s="73"/>
    </row>
    <row r="127" spans="1:9" ht="15">
      <c r="A127" s="52"/>
      <c r="B127" s="93" t="s">
        <v>104</v>
      </c>
      <c r="C127" s="103" t="s">
        <v>110</v>
      </c>
      <c r="D127" s="103" t="s">
        <v>110</v>
      </c>
      <c r="E127" s="103" t="s">
        <v>110</v>
      </c>
      <c r="F127" s="94" t="s">
        <v>110</v>
      </c>
      <c r="G127" s="94" t="s">
        <v>110</v>
      </c>
      <c r="H127" s="94">
        <f>SUM(H115:H126)</f>
        <v>1162</v>
      </c>
      <c r="I127" s="103" t="s">
        <v>110</v>
      </c>
    </row>
    <row r="128" spans="1:9" ht="15">
      <c r="A128" s="47"/>
      <c r="B128" s="26"/>
      <c r="C128" s="26"/>
      <c r="D128" s="26"/>
      <c r="E128" s="26"/>
      <c r="F128" s="26"/>
      <c r="G128" s="56"/>
      <c r="H128" s="96"/>
      <c r="I128" s="26"/>
    </row>
  </sheetData>
  <sheetProtection/>
  <protectedRanges>
    <protectedRange sqref="A126:G126 A127 A115:G116 A121:G121 E117:G118 A117:B120 A122:B125 I115:I126" name="Ремонт_1"/>
    <protectedRange sqref="I3" name="Глава_1"/>
    <protectedRange sqref="B35 B43 B50 B60 B69 B87 B97" name="Справочник_1"/>
    <protectedRange sqref="F11:F12" name="номер_дата_1"/>
    <protectedRange sqref="D9" name="Муниципальное_образование_1"/>
    <protectedRange sqref="D6" name="Территория_1"/>
    <protectedRange sqref="E16 E18 E20 E23:H23 E25 E27 G30" name="Общие_1"/>
    <protectedRange sqref="B127:I127 A52:I58 A62:I67 A45:I48 A37:I40 A71:I85 A89:I95 A99:I111" name="Перечни_1"/>
    <protectedRange sqref="C117:D118" name="Ремонт_1_1"/>
    <protectedRange sqref="C120:G120" name="Ремонт"/>
    <protectedRange sqref="C122:G123" name="Ремонт_2"/>
    <protectedRange sqref="C119:G119" name="Ремонт_4"/>
    <protectedRange sqref="C124:G125" name="Ремонт_3"/>
  </protectedRanges>
  <mergeCells count="27">
    <mergeCell ref="B115:B117"/>
    <mergeCell ref="B118:B120"/>
    <mergeCell ref="B121:B125"/>
    <mergeCell ref="C27:D27"/>
    <mergeCell ref="E27:H27"/>
    <mergeCell ref="A112:I112"/>
    <mergeCell ref="A41:I41"/>
    <mergeCell ref="G30:H30"/>
    <mergeCell ref="G31:H31"/>
    <mergeCell ref="B34:I34"/>
    <mergeCell ref="G97:G98"/>
    <mergeCell ref="H97:H98"/>
    <mergeCell ref="I97:I98"/>
    <mergeCell ref="I35:I36"/>
    <mergeCell ref="C25:D25"/>
    <mergeCell ref="E25:H25"/>
    <mergeCell ref="D5:G5"/>
    <mergeCell ref="D6:G6"/>
    <mergeCell ref="D8:G8"/>
    <mergeCell ref="D9:G9"/>
    <mergeCell ref="C16:D16"/>
    <mergeCell ref="E16:H16"/>
    <mergeCell ref="C18:D18"/>
    <mergeCell ref="E18:H18"/>
    <mergeCell ref="C20:D20"/>
    <mergeCell ref="E20:H20"/>
    <mergeCell ref="C23:D23"/>
  </mergeCells>
  <conditionalFormatting sqref="A45:A49 A37:A40 A52:A128">
    <cfRule type="expression" priority="8" dxfId="37">
      <formula>A37&lt;&gt;""</formula>
    </cfRule>
  </conditionalFormatting>
  <conditionalFormatting sqref="C87:I87 C73:I73 C69:I69 C60:I60 C50:I50 C43:I44 C35:I36 C97:I97">
    <cfRule type="expression" priority="7" dxfId="1">
      <formula>C35="Нет характеристик"</formula>
    </cfRule>
  </conditionalFormatting>
  <conditionalFormatting sqref="E27:H27">
    <cfRule type="expression" priority="6" dxfId="38">
      <formula>$D$6="дворовой территории"</formula>
    </cfRule>
  </conditionalFormatting>
  <conditionalFormatting sqref="F30:H30">
    <cfRule type="expression" priority="5" dxfId="3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rintOptions/>
  <pageMargins left="0.3937007874015748" right="0.3937007874015748" top="0.984251968503937" bottom="0.3937007874015748" header="0" footer="0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6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5"/>
  <cols>
    <col min="1" max="1" width="4.140625" style="0" customWidth="1"/>
    <col min="2" max="2" width="20.421875" style="0" customWidth="1"/>
    <col min="3" max="6" width="18.7109375" style="0" customWidth="1"/>
    <col min="7" max="7" width="11.8515625" style="0" customWidth="1"/>
    <col min="8" max="8" width="9.28125" style="0" customWidth="1"/>
    <col min="9" max="9" width="18.421875" style="0" customWidth="1"/>
  </cols>
  <sheetData>
    <row r="1" ht="15.75">
      <c r="I1" s="59" t="s">
        <v>0</v>
      </c>
    </row>
    <row r="2" ht="15.75">
      <c r="I2" s="59" t="s">
        <v>1</v>
      </c>
    </row>
    <row r="3" ht="15.75">
      <c r="I3" s="59" t="s">
        <v>48</v>
      </c>
    </row>
    <row r="4" ht="15.75" thickBot="1"/>
    <row r="5" spans="1:9" ht="20.25">
      <c r="A5" s="1"/>
      <c r="B5" s="1"/>
      <c r="C5" s="2"/>
      <c r="D5" s="153" t="s">
        <v>2</v>
      </c>
      <c r="E5" s="153"/>
      <c r="F5" s="153"/>
      <c r="G5" s="153"/>
      <c r="H5" s="3"/>
      <c r="I5" s="1"/>
    </row>
    <row r="6" spans="1:9" ht="18.75">
      <c r="A6" s="4"/>
      <c r="B6" s="4"/>
      <c r="C6" s="5"/>
      <c r="D6" s="154" t="s">
        <v>161</v>
      </c>
      <c r="E6" s="154"/>
      <c r="F6" s="154"/>
      <c r="G6" s="154"/>
      <c r="H6" s="6"/>
      <c r="I6" s="4"/>
    </row>
    <row r="7" spans="1:9" ht="15.75">
      <c r="A7" s="4"/>
      <c r="B7" s="4"/>
      <c r="C7" s="5"/>
      <c r="D7" s="7"/>
      <c r="E7" s="7"/>
      <c r="F7" s="7"/>
      <c r="G7" s="7"/>
      <c r="H7" s="6"/>
      <c r="I7" s="4"/>
    </row>
    <row r="8" spans="1:9" ht="18.75">
      <c r="A8" s="8"/>
      <c r="B8" s="8"/>
      <c r="C8" s="9"/>
      <c r="D8" s="155" t="s">
        <v>4</v>
      </c>
      <c r="E8" s="155"/>
      <c r="F8" s="155"/>
      <c r="G8" s="155"/>
      <c r="H8" s="10"/>
      <c r="I8" s="8"/>
    </row>
    <row r="9" spans="3:8" ht="19.5" thickBot="1">
      <c r="C9" s="11"/>
      <c r="D9" s="158" t="s">
        <v>49</v>
      </c>
      <c r="E9" s="158"/>
      <c r="F9" s="158"/>
      <c r="G9" s="158"/>
      <c r="H9" s="12"/>
    </row>
    <row r="10" spans="3:8" ht="18.75">
      <c r="C10" s="11"/>
      <c r="D10" s="13"/>
      <c r="E10" s="13"/>
      <c r="F10" s="13"/>
      <c r="G10" s="13"/>
      <c r="H10" s="12"/>
    </row>
    <row r="11" spans="3:8" ht="15">
      <c r="C11" s="11"/>
      <c r="D11" s="14"/>
      <c r="E11" s="15" t="s">
        <v>5</v>
      </c>
      <c r="F11" s="137" t="s">
        <v>292</v>
      </c>
      <c r="G11" s="17"/>
      <c r="H11" s="12"/>
    </row>
    <row r="12" spans="3:8" ht="15">
      <c r="C12" s="11"/>
      <c r="D12" s="17"/>
      <c r="E12" s="15" t="s">
        <v>6</v>
      </c>
      <c r="F12" s="18">
        <v>43007</v>
      </c>
      <c r="G12" s="17"/>
      <c r="H12" s="12"/>
    </row>
    <row r="13" spans="3:8" ht="15.75" thickBot="1">
      <c r="C13" s="19"/>
      <c r="D13" s="20"/>
      <c r="E13" s="20"/>
      <c r="F13" s="20"/>
      <c r="G13" s="20"/>
      <c r="H13" s="21"/>
    </row>
    <row r="14" spans="3:8" ht="15">
      <c r="C14" s="22"/>
      <c r="D14" s="22"/>
      <c r="E14" s="22"/>
      <c r="F14" s="22"/>
      <c r="G14" s="22"/>
      <c r="H14" s="22"/>
    </row>
    <row r="15" spans="3:8" ht="15">
      <c r="C15" s="22"/>
      <c r="D15" s="22"/>
      <c r="E15" s="22"/>
      <c r="F15" s="22"/>
      <c r="G15" s="22"/>
      <c r="H15" s="22"/>
    </row>
    <row r="16" spans="3:8" ht="15.75">
      <c r="C16" s="159" t="s">
        <v>7</v>
      </c>
      <c r="D16" s="160"/>
      <c r="E16" s="178" t="s">
        <v>211</v>
      </c>
      <c r="F16" s="179"/>
      <c r="G16" s="179"/>
      <c r="H16" s="180"/>
    </row>
    <row r="17" spans="3:8" ht="15">
      <c r="C17" s="22"/>
      <c r="D17" s="22"/>
      <c r="E17" s="23"/>
      <c r="F17" s="23"/>
      <c r="G17" s="23"/>
      <c r="H17" s="23"/>
    </row>
    <row r="18" spans="3:8" ht="15.75">
      <c r="C18" s="159" t="s">
        <v>8</v>
      </c>
      <c r="D18" s="160"/>
      <c r="E18" s="164" t="s">
        <v>283</v>
      </c>
      <c r="F18" s="165"/>
      <c r="G18" s="165"/>
      <c r="H18" s="166"/>
    </row>
    <row r="19" spans="3:8" ht="15">
      <c r="C19" s="22"/>
      <c r="D19" s="22"/>
      <c r="E19" s="23"/>
      <c r="F19" s="23"/>
      <c r="G19" s="23"/>
      <c r="H19" s="23"/>
    </row>
    <row r="20" spans="3:8" ht="15.75">
      <c r="C20" s="159" t="s">
        <v>9</v>
      </c>
      <c r="D20" s="160"/>
      <c r="E20" s="167">
        <v>218</v>
      </c>
      <c r="F20" s="168"/>
      <c r="G20" s="168"/>
      <c r="H20" s="169"/>
    </row>
    <row r="21" spans="3:8" ht="15">
      <c r="C21" s="22"/>
      <c r="D21" s="22"/>
      <c r="E21" s="23"/>
      <c r="F21" s="23"/>
      <c r="G21" s="23"/>
      <c r="H21" s="23"/>
    </row>
    <row r="22" spans="3:8" ht="15">
      <c r="C22" s="22"/>
      <c r="D22" s="22"/>
      <c r="E22" s="24" t="s">
        <v>10</v>
      </c>
      <c r="F22" s="24" t="s">
        <v>11</v>
      </c>
      <c r="G22" s="60" t="s">
        <v>12</v>
      </c>
      <c r="H22" s="61" t="s">
        <v>13</v>
      </c>
    </row>
    <row r="23" spans="3:8" ht="15.75">
      <c r="C23" s="159" t="s">
        <v>14</v>
      </c>
      <c r="D23" s="160"/>
      <c r="E23" s="25">
        <v>10</v>
      </c>
      <c r="F23" s="25">
        <v>12</v>
      </c>
      <c r="G23" s="25">
        <v>183</v>
      </c>
      <c r="H23" s="25">
        <v>13</v>
      </c>
    </row>
    <row r="24" spans="3:8" ht="15">
      <c r="C24" s="22"/>
      <c r="D24" s="22"/>
      <c r="E24" s="23"/>
      <c r="F24" s="23"/>
      <c r="G24" s="23"/>
      <c r="H24" s="23"/>
    </row>
    <row r="25" spans="3:8" ht="15.75">
      <c r="C25" s="170" t="str">
        <f>IF(D6="общественной территории","Составитель паспорта:","Количество подъездов:")</f>
        <v>Составитель паспорта:</v>
      </c>
      <c r="D25" s="171"/>
      <c r="E25" s="167">
        <v>6</v>
      </c>
      <c r="F25" s="168"/>
      <c r="G25" s="168"/>
      <c r="H25" s="169"/>
    </row>
    <row r="26" spans="2:8" ht="15">
      <c r="B26" s="26"/>
      <c r="C26" s="27"/>
      <c r="D26" s="22"/>
      <c r="E26" s="22"/>
      <c r="F26" s="27"/>
      <c r="G26" s="27"/>
      <c r="H26" s="27"/>
    </row>
    <row r="27" spans="3:8" ht="15.75">
      <c r="C27" s="175">
        <f>IF(D6="общественной территории","","Составитель паспорта:")</f>
      </c>
      <c r="D27" s="175"/>
      <c r="E27" s="176" t="s">
        <v>50</v>
      </c>
      <c r="F27" s="176"/>
      <c r="G27" s="176"/>
      <c r="H27" s="176"/>
    </row>
    <row r="28" spans="3:8" ht="15">
      <c r="C28" s="22"/>
      <c r="D28" s="22"/>
      <c r="E28" s="23"/>
      <c r="F28" s="23"/>
      <c r="G28" s="23"/>
      <c r="H28" s="23"/>
    </row>
    <row r="29" spans="3:8" ht="15">
      <c r="C29" s="22"/>
      <c r="D29" s="22"/>
      <c r="E29" s="23"/>
      <c r="F29" s="23"/>
      <c r="G29" s="23"/>
      <c r="H29" s="23"/>
    </row>
    <row r="30" spans="2:8" ht="15.75">
      <c r="B30" s="26"/>
      <c r="C30" s="74">
        <f>IF(D6="общественной территории","","Представитель заинтересованных лиц:")</f>
      </c>
      <c r="D30" s="28"/>
      <c r="E30" s="27"/>
      <c r="F30" s="24"/>
      <c r="G30" s="210"/>
      <c r="H30" s="211"/>
    </row>
    <row r="31" spans="2:8" ht="15">
      <c r="B31" s="26"/>
      <c r="C31" s="28"/>
      <c r="D31" s="28"/>
      <c r="E31" s="27"/>
      <c r="F31" s="122">
        <f>IF(D6="общественной территории","","(подпись)")</f>
      </c>
      <c r="G31" s="177">
        <f>IF(D6="общественной территории","","(ФИО)")</f>
      </c>
      <c r="H31" s="177"/>
    </row>
    <row r="32" spans="2:8" ht="15">
      <c r="B32" s="26"/>
      <c r="C32" s="30"/>
      <c r="D32" s="30"/>
      <c r="E32" s="26"/>
      <c r="F32" s="31"/>
      <c r="G32" s="32"/>
      <c r="H32" s="32"/>
    </row>
    <row r="33" spans="2:8" ht="15">
      <c r="B33" s="26"/>
      <c r="C33" s="30"/>
      <c r="D33" s="30"/>
      <c r="E33" s="26"/>
      <c r="F33" s="31"/>
      <c r="G33" s="32"/>
      <c r="H33" s="32"/>
    </row>
    <row r="34" spans="1:9" ht="18.75">
      <c r="A34" s="34">
        <v>1</v>
      </c>
      <c r="B34" s="151" t="s">
        <v>15</v>
      </c>
      <c r="C34" s="151"/>
      <c r="D34" s="151"/>
      <c r="E34" s="151"/>
      <c r="F34" s="151"/>
      <c r="G34" s="151"/>
      <c r="H34" s="151"/>
      <c r="I34" s="151"/>
    </row>
    <row r="35" spans="1:9" ht="36">
      <c r="A35" s="80"/>
      <c r="B35" s="77" t="s">
        <v>16</v>
      </c>
      <c r="C35" s="76" t="s">
        <v>52</v>
      </c>
      <c r="D35" s="76" t="s">
        <v>58</v>
      </c>
      <c r="E35" s="76" t="s">
        <v>60</v>
      </c>
      <c r="F35" s="76" t="s">
        <v>54</v>
      </c>
      <c r="G35" s="76" t="s">
        <v>51</v>
      </c>
      <c r="H35" s="81" t="s">
        <v>55</v>
      </c>
      <c r="I35" s="152" t="s">
        <v>25</v>
      </c>
    </row>
    <row r="36" spans="1:9" ht="42">
      <c r="A36" s="82" t="s">
        <v>17</v>
      </c>
      <c r="B36" s="83" t="s">
        <v>18</v>
      </c>
      <c r="C36" s="84" t="s">
        <v>19</v>
      </c>
      <c r="D36" s="84" t="s">
        <v>20</v>
      </c>
      <c r="E36" s="84" t="s">
        <v>21</v>
      </c>
      <c r="F36" s="84" t="s">
        <v>22</v>
      </c>
      <c r="G36" s="126" t="s">
        <v>23</v>
      </c>
      <c r="H36" s="126" t="s">
        <v>24</v>
      </c>
      <c r="I36" s="141"/>
    </row>
    <row r="37" spans="1:9" ht="15">
      <c r="A37" s="51">
        <f>IF(B37="","",COUNTA($B$37:B37))</f>
        <v>1</v>
      </c>
      <c r="B37" s="125" t="s">
        <v>77</v>
      </c>
      <c r="C37" s="62"/>
      <c r="D37" s="62"/>
      <c r="E37" s="62"/>
      <c r="F37" s="65"/>
      <c r="G37" s="64"/>
      <c r="H37" s="64"/>
      <c r="I37" s="62"/>
    </row>
    <row r="38" spans="1:9" ht="15">
      <c r="A38" s="92"/>
      <c r="B38" s="93" t="s">
        <v>104</v>
      </c>
      <c r="C38" s="103" t="s">
        <v>110</v>
      </c>
      <c r="D38" s="103" t="s">
        <v>110</v>
      </c>
      <c r="E38" s="103" t="s">
        <v>110</v>
      </c>
      <c r="F38" s="103" t="s">
        <v>110</v>
      </c>
      <c r="G38" s="94" t="s">
        <v>110</v>
      </c>
      <c r="H38" s="94" t="s">
        <v>110</v>
      </c>
      <c r="I38" s="103" t="s">
        <v>110</v>
      </c>
    </row>
    <row r="39" spans="1:9" ht="15">
      <c r="A39" s="111"/>
      <c r="B39" s="118"/>
      <c r="C39" s="112"/>
      <c r="D39" s="112"/>
      <c r="E39" s="112"/>
      <c r="F39" s="112"/>
      <c r="G39" s="113"/>
      <c r="H39" s="113"/>
      <c r="I39" s="112"/>
    </row>
    <row r="40" spans="1:9" ht="15">
      <c r="A40" s="111"/>
      <c r="B40" s="118"/>
      <c r="C40" s="112"/>
      <c r="D40" s="112"/>
      <c r="E40" s="112"/>
      <c r="F40" s="112"/>
      <c r="G40" s="113"/>
      <c r="H40" s="113"/>
      <c r="I40" s="112"/>
    </row>
    <row r="41" spans="1:9" ht="18.75">
      <c r="A41" s="151" t="s">
        <v>26</v>
      </c>
      <c r="B41" s="151"/>
      <c r="C41" s="151"/>
      <c r="D41" s="151"/>
      <c r="E41" s="151"/>
      <c r="F41" s="151"/>
      <c r="G41" s="151"/>
      <c r="H41" s="151"/>
      <c r="I41" s="151"/>
    </row>
    <row r="42" spans="1:9" ht="18.75">
      <c r="A42" s="34">
        <v>2</v>
      </c>
      <c r="B42" s="35" t="s">
        <v>27</v>
      </c>
      <c r="C42" s="124"/>
      <c r="D42" s="124"/>
      <c r="E42" s="124"/>
      <c r="F42" s="124"/>
      <c r="G42" s="124"/>
      <c r="H42" s="124"/>
      <c r="I42" s="124"/>
    </row>
    <row r="43" spans="1:9" ht="25.5">
      <c r="A43" s="97"/>
      <c r="B43" s="77" t="s">
        <v>119</v>
      </c>
      <c r="C43" s="76" t="s">
        <v>80</v>
      </c>
      <c r="D43" s="76" t="s">
        <v>64</v>
      </c>
      <c r="E43" s="76" t="s">
        <v>53</v>
      </c>
      <c r="F43" s="76" t="s">
        <v>54</v>
      </c>
      <c r="G43" s="76" t="s">
        <v>81</v>
      </c>
      <c r="H43" s="76" t="s">
        <v>130</v>
      </c>
      <c r="I43" s="76" t="s">
        <v>25</v>
      </c>
    </row>
    <row r="44" spans="1:9" ht="51">
      <c r="A44" s="40" t="s">
        <v>17</v>
      </c>
      <c r="B44" s="55" t="s">
        <v>18</v>
      </c>
      <c r="C44" s="55" t="s">
        <v>29</v>
      </c>
      <c r="D44" s="55" t="s">
        <v>30</v>
      </c>
      <c r="E44" s="55" t="s">
        <v>21</v>
      </c>
      <c r="F44" s="55" t="s">
        <v>22</v>
      </c>
      <c r="G44" s="40" t="s">
        <v>23</v>
      </c>
      <c r="H44" s="40" t="s">
        <v>24</v>
      </c>
      <c r="I44" s="55" t="s">
        <v>25</v>
      </c>
    </row>
    <row r="45" spans="1:9" ht="24">
      <c r="A45" s="51">
        <f>IF(B45="","",COUNTA($B$45:B45))</f>
        <v>1</v>
      </c>
      <c r="B45" s="125" t="s">
        <v>28</v>
      </c>
      <c r="C45" s="62" t="s">
        <v>168</v>
      </c>
      <c r="D45" s="88" t="s">
        <v>287</v>
      </c>
      <c r="E45" s="62"/>
      <c r="F45" s="65" t="s">
        <v>70</v>
      </c>
      <c r="G45" s="64">
        <v>1500</v>
      </c>
      <c r="H45" s="64"/>
      <c r="I45" s="65" t="s">
        <v>212</v>
      </c>
    </row>
    <row r="46" spans="1:9" ht="15">
      <c r="A46" s="50"/>
      <c r="B46" s="93" t="s">
        <v>104</v>
      </c>
      <c r="C46" s="103" t="s">
        <v>110</v>
      </c>
      <c r="D46" s="103" t="s">
        <v>110</v>
      </c>
      <c r="E46" s="103" t="s">
        <v>110</v>
      </c>
      <c r="F46" s="103" t="s">
        <v>110</v>
      </c>
      <c r="G46" s="94">
        <f>SUM(G45:G45)</f>
        <v>1500</v>
      </c>
      <c r="H46" s="94">
        <f>SUM(H45:H45)</f>
        <v>0</v>
      </c>
      <c r="I46" s="103" t="s">
        <v>110</v>
      </c>
    </row>
    <row r="47" spans="1:9" ht="15">
      <c r="A47" s="121"/>
      <c r="B47" s="118"/>
      <c r="C47" s="112"/>
      <c r="D47" s="112"/>
      <c r="E47" s="112"/>
      <c r="F47" s="112"/>
      <c r="G47" s="113"/>
      <c r="H47" s="113"/>
      <c r="I47" s="112"/>
    </row>
    <row r="48" spans="1:9" ht="15">
      <c r="A48" s="121"/>
      <c r="B48" s="118"/>
      <c r="C48" s="112"/>
      <c r="D48" s="112"/>
      <c r="E48" s="112"/>
      <c r="F48" s="112"/>
      <c r="G48" s="113"/>
      <c r="H48" s="113"/>
      <c r="I48" s="112"/>
    </row>
    <row r="49" spans="1:9" ht="18.75">
      <c r="A49" s="34">
        <v>3</v>
      </c>
      <c r="B49" s="36" t="s">
        <v>31</v>
      </c>
      <c r="C49" s="124"/>
      <c r="D49" s="124"/>
      <c r="E49" s="124"/>
      <c r="F49" s="124"/>
      <c r="G49" s="124"/>
      <c r="H49" s="124"/>
      <c r="I49" s="124"/>
    </row>
    <row r="50" spans="1:9" ht="38.25">
      <c r="A50" s="98"/>
      <c r="B50" s="77" t="s">
        <v>78</v>
      </c>
      <c r="C50" s="76" t="s">
        <v>52</v>
      </c>
      <c r="D50" s="76" t="s">
        <v>58</v>
      </c>
      <c r="E50" s="76" t="s">
        <v>53</v>
      </c>
      <c r="F50" s="76" t="s">
        <v>54</v>
      </c>
      <c r="G50" s="76" t="s">
        <v>82</v>
      </c>
      <c r="H50" s="76" t="s">
        <v>83</v>
      </c>
      <c r="I50" s="76" t="s">
        <v>25</v>
      </c>
    </row>
    <row r="51" spans="1:9" ht="51">
      <c r="A51" s="40" t="s">
        <v>17</v>
      </c>
      <c r="B51" s="55" t="s">
        <v>18</v>
      </c>
      <c r="C51" s="55" t="s">
        <v>29</v>
      </c>
      <c r="D51" s="55" t="s">
        <v>32</v>
      </c>
      <c r="E51" s="53" t="s">
        <v>33</v>
      </c>
      <c r="F51" s="55" t="s">
        <v>22</v>
      </c>
      <c r="G51" s="70" t="s">
        <v>23</v>
      </c>
      <c r="H51" s="40" t="s">
        <v>24</v>
      </c>
      <c r="I51" s="40" t="s">
        <v>25</v>
      </c>
    </row>
    <row r="52" spans="1:9" ht="15">
      <c r="A52" s="41">
        <f>IF(B52="","",COUNTA($B$52:B52))</f>
      </c>
      <c r="B52" s="57"/>
      <c r="C52" s="66"/>
      <c r="D52" s="66"/>
      <c r="E52" s="66"/>
      <c r="F52" s="66"/>
      <c r="G52" s="64"/>
      <c r="H52" s="64"/>
      <c r="I52" s="62"/>
    </row>
    <row r="53" spans="1:9" ht="15">
      <c r="A53" s="43"/>
      <c r="B53" s="93" t="s">
        <v>104</v>
      </c>
      <c r="C53" s="103" t="s">
        <v>110</v>
      </c>
      <c r="D53" s="103" t="s">
        <v>110</v>
      </c>
      <c r="E53" s="103" t="s">
        <v>110</v>
      </c>
      <c r="F53" s="103" t="s">
        <v>110</v>
      </c>
      <c r="G53" s="94">
        <f>SUM(G52:G52)</f>
        <v>0</v>
      </c>
      <c r="H53" s="94">
        <f>SUM(H52:H52)</f>
        <v>0</v>
      </c>
      <c r="I53" s="103" t="s">
        <v>110</v>
      </c>
    </row>
    <row r="54" spans="1:9" ht="15">
      <c r="A54" s="119"/>
      <c r="B54" s="118"/>
      <c r="C54" s="112"/>
      <c r="D54" s="112"/>
      <c r="E54" s="112"/>
      <c r="F54" s="112"/>
      <c r="G54" s="113"/>
      <c r="H54" s="113"/>
      <c r="I54" s="112"/>
    </row>
    <row r="55" spans="1:9" ht="15">
      <c r="A55" s="119"/>
      <c r="B55" s="118"/>
      <c r="C55" s="112"/>
      <c r="D55" s="112"/>
      <c r="E55" s="112"/>
      <c r="F55" s="112"/>
      <c r="G55" s="113"/>
      <c r="H55" s="113"/>
      <c r="I55" s="112"/>
    </row>
    <row r="56" spans="1:9" ht="15">
      <c r="A56" s="119"/>
      <c r="B56" s="118"/>
      <c r="C56" s="112"/>
      <c r="D56" s="112"/>
      <c r="E56" s="112"/>
      <c r="F56" s="112"/>
      <c r="G56" s="113"/>
      <c r="H56" s="113"/>
      <c r="I56" s="112"/>
    </row>
    <row r="57" spans="1:9" ht="15">
      <c r="A57" s="119"/>
      <c r="B57" s="118"/>
      <c r="C57" s="112"/>
      <c r="D57" s="112"/>
      <c r="E57" s="112"/>
      <c r="F57" s="112"/>
      <c r="G57" s="113"/>
      <c r="H57" s="113"/>
      <c r="I57" s="112"/>
    </row>
    <row r="58" spans="1:9" ht="18.75">
      <c r="A58" s="34">
        <v>4</v>
      </c>
      <c r="B58" s="36" t="s">
        <v>34</v>
      </c>
      <c r="C58" s="34"/>
      <c r="D58" s="44"/>
      <c r="E58" s="124"/>
      <c r="F58" s="124"/>
      <c r="G58" s="124"/>
      <c r="H58" s="124"/>
      <c r="I58" s="124"/>
    </row>
    <row r="59" spans="1:9" ht="33.75">
      <c r="A59" s="98"/>
      <c r="B59" s="77" t="s">
        <v>78</v>
      </c>
      <c r="C59" s="76" t="s">
        <v>60</v>
      </c>
      <c r="D59" s="76" t="s">
        <v>58</v>
      </c>
      <c r="E59" s="76" t="s">
        <v>53</v>
      </c>
      <c r="F59" s="76" t="s">
        <v>54</v>
      </c>
      <c r="G59" s="78" t="s">
        <v>85</v>
      </c>
      <c r="H59" s="76" t="s">
        <v>86</v>
      </c>
      <c r="I59" s="76" t="s">
        <v>25</v>
      </c>
    </row>
    <row r="60" spans="1:9" ht="51">
      <c r="A60" s="40" t="s">
        <v>17</v>
      </c>
      <c r="B60" s="55" t="s">
        <v>18</v>
      </c>
      <c r="C60" s="55" t="s">
        <v>29</v>
      </c>
      <c r="D60" s="55" t="s">
        <v>30</v>
      </c>
      <c r="E60" s="55" t="s">
        <v>21</v>
      </c>
      <c r="F60" s="55" t="s">
        <v>22</v>
      </c>
      <c r="G60" s="70" t="s">
        <v>23</v>
      </c>
      <c r="H60" s="40" t="s">
        <v>24</v>
      </c>
      <c r="I60" s="55" t="s">
        <v>25</v>
      </c>
    </row>
    <row r="61" spans="1:9" ht="15">
      <c r="A61" s="41">
        <f>IF(B61="","",COUNTA($B$61:B61))</f>
      </c>
      <c r="B61" s="57"/>
      <c r="C61" s="66"/>
      <c r="D61" s="66"/>
      <c r="E61" s="66"/>
      <c r="F61" s="67"/>
      <c r="G61" s="64"/>
      <c r="H61" s="64"/>
      <c r="I61" s="62"/>
    </row>
    <row r="62" spans="1:9" ht="15">
      <c r="A62" s="43"/>
      <c r="B62" s="93" t="s">
        <v>104</v>
      </c>
      <c r="C62" s="103" t="s">
        <v>110</v>
      </c>
      <c r="D62" s="103" t="s">
        <v>110</v>
      </c>
      <c r="E62" s="103" t="s">
        <v>110</v>
      </c>
      <c r="F62" s="103" t="s">
        <v>110</v>
      </c>
      <c r="G62" s="94">
        <f>SUM(G61:G61)</f>
        <v>0</v>
      </c>
      <c r="H62" s="94">
        <f>SUM(H61:H61)</f>
        <v>0</v>
      </c>
      <c r="I62" s="103" t="s">
        <v>110</v>
      </c>
    </row>
    <row r="63" spans="1:9" ht="15">
      <c r="A63" s="119"/>
      <c r="B63" s="118"/>
      <c r="C63" s="112"/>
      <c r="D63" s="112"/>
      <c r="E63" s="112"/>
      <c r="F63" s="112"/>
      <c r="G63" s="113"/>
      <c r="H63" s="113"/>
      <c r="I63" s="112"/>
    </row>
    <row r="64" spans="1:9" ht="18.75">
      <c r="A64" s="34">
        <v>5</v>
      </c>
      <c r="B64" s="37" t="s">
        <v>35</v>
      </c>
      <c r="C64" s="124"/>
      <c r="D64" s="124"/>
      <c r="E64" s="124"/>
      <c r="F64" s="124"/>
      <c r="G64" s="124"/>
      <c r="H64" s="124"/>
      <c r="I64" s="124"/>
    </row>
    <row r="65" spans="1:9" ht="25.5">
      <c r="A65" s="99"/>
      <c r="B65" s="77" t="s">
        <v>78</v>
      </c>
      <c r="C65" s="76" t="s">
        <v>60</v>
      </c>
      <c r="D65" s="76" t="s">
        <v>58</v>
      </c>
      <c r="E65" s="76" t="s">
        <v>53</v>
      </c>
      <c r="F65" s="76" t="s">
        <v>54</v>
      </c>
      <c r="G65" s="78" t="s">
        <v>53</v>
      </c>
      <c r="H65" s="76" t="s">
        <v>130</v>
      </c>
      <c r="I65" s="76" t="s">
        <v>25</v>
      </c>
    </row>
    <row r="66" spans="1:9" ht="51">
      <c r="A66" s="82" t="s">
        <v>17</v>
      </c>
      <c r="B66" s="83" t="s">
        <v>18</v>
      </c>
      <c r="C66" s="83" t="s">
        <v>29</v>
      </c>
      <c r="D66" s="83" t="s">
        <v>30</v>
      </c>
      <c r="E66" s="83" t="s">
        <v>21</v>
      </c>
      <c r="F66" s="83" t="s">
        <v>22</v>
      </c>
      <c r="G66" s="86" t="s">
        <v>23</v>
      </c>
      <c r="H66" s="82" t="s">
        <v>24</v>
      </c>
      <c r="I66" s="83" t="s">
        <v>25</v>
      </c>
    </row>
    <row r="67" spans="1:9" ht="15">
      <c r="A67" s="51"/>
      <c r="B67" s="57"/>
      <c r="C67" s="66"/>
      <c r="D67" s="66"/>
      <c r="E67" s="66"/>
      <c r="F67" s="67"/>
      <c r="G67" s="64"/>
      <c r="H67" s="64"/>
      <c r="I67" s="62"/>
    </row>
    <row r="68" spans="1:9" ht="15">
      <c r="A68" s="43"/>
      <c r="B68" s="93" t="s">
        <v>104</v>
      </c>
      <c r="C68" s="103" t="s">
        <v>110</v>
      </c>
      <c r="D68" s="103" t="s">
        <v>110</v>
      </c>
      <c r="E68" s="103" t="s">
        <v>110</v>
      </c>
      <c r="F68" s="103" t="s">
        <v>110</v>
      </c>
      <c r="G68" s="94">
        <f>SUM(G67:G67)</f>
        <v>0</v>
      </c>
      <c r="H68" s="94">
        <f>SUM(H67:H67)</f>
        <v>0</v>
      </c>
      <c r="I68" s="103" t="s">
        <v>110</v>
      </c>
    </row>
    <row r="69" spans="1:9" ht="15">
      <c r="A69" s="119"/>
      <c r="B69" s="118"/>
      <c r="C69" s="112"/>
      <c r="D69" s="112"/>
      <c r="E69" s="112"/>
      <c r="F69" s="112"/>
      <c r="G69" s="113"/>
      <c r="H69" s="113"/>
      <c r="I69" s="112"/>
    </row>
    <row r="70" spans="1:9" ht="18.75">
      <c r="A70" s="34">
        <v>6</v>
      </c>
      <c r="B70" s="38" t="s">
        <v>36</v>
      </c>
      <c r="C70" s="45"/>
      <c r="D70" s="124"/>
      <c r="E70" s="124"/>
      <c r="F70" s="124"/>
      <c r="G70" s="124"/>
      <c r="H70" s="124"/>
      <c r="I70" s="124"/>
    </row>
    <row r="71" spans="1:9" ht="25.5">
      <c r="A71" s="99"/>
      <c r="B71" s="77" t="s">
        <v>208</v>
      </c>
      <c r="C71" s="76" t="s">
        <v>80</v>
      </c>
      <c r="D71" s="76" t="s">
        <v>60</v>
      </c>
      <c r="E71" s="76" t="s">
        <v>92</v>
      </c>
      <c r="F71" s="76" t="s">
        <v>54</v>
      </c>
      <c r="G71" s="76" t="s">
        <v>87</v>
      </c>
      <c r="H71" s="76" t="s">
        <v>130</v>
      </c>
      <c r="I71" s="76" t="s">
        <v>25</v>
      </c>
    </row>
    <row r="72" spans="1:9" ht="51">
      <c r="A72" s="82" t="s">
        <v>17</v>
      </c>
      <c r="B72" s="83" t="s">
        <v>18</v>
      </c>
      <c r="C72" s="83" t="s">
        <v>29</v>
      </c>
      <c r="D72" s="83" t="s">
        <v>30</v>
      </c>
      <c r="E72" s="83" t="s">
        <v>21</v>
      </c>
      <c r="F72" s="83" t="s">
        <v>22</v>
      </c>
      <c r="G72" s="86" t="s">
        <v>23</v>
      </c>
      <c r="H72" s="82" t="s">
        <v>24</v>
      </c>
      <c r="I72" s="83" t="s">
        <v>25</v>
      </c>
    </row>
    <row r="73" spans="1:9" ht="38.25">
      <c r="A73" s="51">
        <v>1</v>
      </c>
      <c r="B73" s="125" t="s">
        <v>88</v>
      </c>
      <c r="C73" s="62" t="s">
        <v>232</v>
      </c>
      <c r="D73" s="62" t="s">
        <v>59</v>
      </c>
      <c r="E73" s="62" t="s">
        <v>233</v>
      </c>
      <c r="F73" s="62" t="s">
        <v>66</v>
      </c>
      <c r="G73" s="64">
        <v>2</v>
      </c>
      <c r="H73" s="64"/>
      <c r="I73" s="88" t="s">
        <v>90</v>
      </c>
    </row>
    <row r="74" spans="1:9" ht="36">
      <c r="A74" s="51">
        <v>2</v>
      </c>
      <c r="B74" s="125" t="s">
        <v>91</v>
      </c>
      <c r="C74" s="65" t="s">
        <v>97</v>
      </c>
      <c r="D74" s="62" t="s">
        <v>159</v>
      </c>
      <c r="E74" s="62" t="s">
        <v>95</v>
      </c>
      <c r="F74" s="62" t="s">
        <v>66</v>
      </c>
      <c r="G74" s="64">
        <v>2</v>
      </c>
      <c r="H74" s="64"/>
      <c r="I74" s="62" t="s">
        <v>96</v>
      </c>
    </row>
    <row r="75" spans="1:9" ht="15">
      <c r="A75" s="43"/>
      <c r="B75" s="93" t="s">
        <v>104</v>
      </c>
      <c r="C75" s="103" t="s">
        <v>110</v>
      </c>
      <c r="D75" s="103" t="s">
        <v>110</v>
      </c>
      <c r="E75" s="103" t="s">
        <v>110</v>
      </c>
      <c r="F75" s="103" t="s">
        <v>110</v>
      </c>
      <c r="G75" s="94">
        <f>SUM(G73:G74)</f>
        <v>4</v>
      </c>
      <c r="H75" s="94">
        <f>SUM(H73:H74)</f>
        <v>0</v>
      </c>
      <c r="I75" s="103" t="s">
        <v>110</v>
      </c>
    </row>
    <row r="76" spans="1:9" ht="15">
      <c r="A76" s="119"/>
      <c r="B76" s="118"/>
      <c r="C76" s="112"/>
      <c r="D76" s="112"/>
      <c r="E76" s="112"/>
      <c r="F76" s="112"/>
      <c r="G76" s="113"/>
      <c r="H76" s="113"/>
      <c r="I76" s="112"/>
    </row>
    <row r="77" spans="1:9" ht="18.75">
      <c r="A77" s="34">
        <v>7</v>
      </c>
      <c r="B77" s="38" t="s">
        <v>37</v>
      </c>
      <c r="C77" s="124"/>
      <c r="D77" s="46"/>
      <c r="E77" s="124"/>
      <c r="F77" s="124"/>
      <c r="G77" s="124"/>
      <c r="H77" s="124"/>
      <c r="I77" s="124"/>
    </row>
    <row r="78" spans="1:9" ht="25.5">
      <c r="A78" s="97"/>
      <c r="B78" s="77" t="s">
        <v>78</v>
      </c>
      <c r="C78" s="54" t="s">
        <v>80</v>
      </c>
      <c r="D78" s="54" t="s">
        <v>60</v>
      </c>
      <c r="E78" s="54" t="s">
        <v>53</v>
      </c>
      <c r="F78" s="54" t="s">
        <v>54</v>
      </c>
      <c r="G78" s="148" t="s">
        <v>39</v>
      </c>
      <c r="H78" s="148" t="s">
        <v>51</v>
      </c>
      <c r="I78" s="148" t="s">
        <v>101</v>
      </c>
    </row>
    <row r="79" spans="1:9" ht="25.5">
      <c r="A79" s="55" t="s">
        <v>17</v>
      </c>
      <c r="B79" s="55" t="s">
        <v>18</v>
      </c>
      <c r="C79" s="53" t="s">
        <v>29</v>
      </c>
      <c r="D79" s="55" t="s">
        <v>30</v>
      </c>
      <c r="E79" s="55" t="s">
        <v>21</v>
      </c>
      <c r="F79" s="55" t="s">
        <v>22</v>
      </c>
      <c r="G79" s="150"/>
      <c r="H79" s="149"/>
      <c r="I79" s="149"/>
    </row>
    <row r="80" spans="1:9" ht="15">
      <c r="A80" s="41">
        <f>IF(B80="","",COUNTA($B$80:B80))</f>
      </c>
      <c r="B80" s="42"/>
      <c r="C80" s="68"/>
      <c r="D80" s="68"/>
      <c r="E80" s="68"/>
      <c r="F80" s="68"/>
      <c r="G80" s="91"/>
      <c r="H80" s="48"/>
      <c r="I80" s="69"/>
    </row>
    <row r="81" spans="1:9" ht="15">
      <c r="A81" s="43"/>
      <c r="B81" s="93" t="s">
        <v>104</v>
      </c>
      <c r="C81" s="103" t="s">
        <v>110</v>
      </c>
      <c r="D81" s="103" t="s">
        <v>110</v>
      </c>
      <c r="E81" s="103" t="s">
        <v>110</v>
      </c>
      <c r="F81" s="103" t="s">
        <v>110</v>
      </c>
      <c r="G81" s="103" t="s">
        <v>110</v>
      </c>
      <c r="H81" s="94">
        <f>SUM(H80:H80)</f>
        <v>0</v>
      </c>
      <c r="I81" s="103" t="s">
        <v>110</v>
      </c>
    </row>
    <row r="82" spans="1:9" ht="15">
      <c r="A82" s="119"/>
      <c r="B82" s="118"/>
      <c r="C82" s="112"/>
      <c r="D82" s="112"/>
      <c r="E82" s="112"/>
      <c r="F82" s="112"/>
      <c r="G82" s="112"/>
      <c r="H82" s="113"/>
      <c r="I82" s="112"/>
    </row>
    <row r="83" spans="1:9" ht="15">
      <c r="A83" s="119"/>
      <c r="B83" s="118"/>
      <c r="C83" s="112"/>
      <c r="D83" s="112"/>
      <c r="E83" s="112"/>
      <c r="F83" s="112"/>
      <c r="G83" s="112"/>
      <c r="H83" s="113"/>
      <c r="I83" s="112"/>
    </row>
    <row r="84" spans="1:9" ht="18.75">
      <c r="A84" s="147" t="s">
        <v>40</v>
      </c>
      <c r="B84" s="147"/>
      <c r="C84" s="147"/>
      <c r="D84" s="147"/>
      <c r="E84" s="147"/>
      <c r="F84" s="147"/>
      <c r="G84" s="147"/>
      <c r="H84" s="147"/>
      <c r="I84" s="147"/>
    </row>
    <row r="85" spans="1:9" ht="18.75">
      <c r="A85" s="34">
        <v>8</v>
      </c>
      <c r="B85" s="39"/>
      <c r="C85" s="39"/>
      <c r="D85" s="39"/>
      <c r="E85" s="39"/>
      <c r="F85" s="39"/>
      <c r="G85" s="39"/>
      <c r="H85" s="39"/>
      <c r="I85" s="39"/>
    </row>
    <row r="86" spans="1:9" ht="31.5">
      <c r="A86" s="55" t="s">
        <v>17</v>
      </c>
      <c r="B86" s="55" t="s">
        <v>41</v>
      </c>
      <c r="C86" s="55" t="s">
        <v>18</v>
      </c>
      <c r="D86" s="55" t="s">
        <v>42</v>
      </c>
      <c r="E86" s="55" t="s">
        <v>43</v>
      </c>
      <c r="F86" s="55" t="s">
        <v>44</v>
      </c>
      <c r="G86" s="104" t="s">
        <v>243</v>
      </c>
      <c r="H86" s="55" t="s">
        <v>165</v>
      </c>
      <c r="I86" s="55" t="s">
        <v>25</v>
      </c>
    </row>
    <row r="87" spans="1:9" ht="15.75">
      <c r="A87" s="51">
        <f>IF(B87="","",COUNTA($B$87:B87))</f>
        <v>1</v>
      </c>
      <c r="B87" s="133" t="s">
        <v>45</v>
      </c>
      <c r="C87" s="72" t="s">
        <v>28</v>
      </c>
      <c r="D87" s="72" t="s">
        <v>121</v>
      </c>
      <c r="E87" s="95" t="s">
        <v>106</v>
      </c>
      <c r="F87" s="64">
        <v>500</v>
      </c>
      <c r="G87" s="64">
        <v>15</v>
      </c>
      <c r="H87" s="100">
        <f aca="true" t="shared" si="0" ref="H87:H95">F87*G87/1000</f>
        <v>7.5</v>
      </c>
      <c r="I87" s="73"/>
    </row>
    <row r="88" spans="1:9" ht="15.75">
      <c r="A88" s="51">
        <v>2</v>
      </c>
      <c r="B88" s="190" t="s">
        <v>107</v>
      </c>
      <c r="C88" s="72" t="s">
        <v>118</v>
      </c>
      <c r="D88" s="72" t="s">
        <v>163</v>
      </c>
      <c r="E88" s="95" t="s">
        <v>106</v>
      </c>
      <c r="F88" s="64">
        <v>200</v>
      </c>
      <c r="G88" s="64">
        <v>1000</v>
      </c>
      <c r="H88" s="100">
        <f t="shared" si="0"/>
        <v>200</v>
      </c>
      <c r="I88" s="73"/>
    </row>
    <row r="89" spans="1:9" ht="15">
      <c r="A89" s="51">
        <v>3</v>
      </c>
      <c r="B89" s="209"/>
      <c r="C89" s="72" t="s">
        <v>285</v>
      </c>
      <c r="D89" s="72" t="s">
        <v>122</v>
      </c>
      <c r="E89" s="95" t="s">
        <v>130</v>
      </c>
      <c r="F89" s="64">
        <v>1000</v>
      </c>
      <c r="G89" s="64">
        <v>140</v>
      </c>
      <c r="H89" s="100">
        <f t="shared" si="0"/>
        <v>140</v>
      </c>
      <c r="I89" s="73"/>
    </row>
    <row r="90" spans="1:9" ht="15.75">
      <c r="A90" s="51">
        <v>4</v>
      </c>
      <c r="B90" s="144"/>
      <c r="C90" s="72" t="s">
        <v>247</v>
      </c>
      <c r="D90" s="72" t="s">
        <v>122</v>
      </c>
      <c r="E90" s="95" t="s">
        <v>106</v>
      </c>
      <c r="F90" s="64">
        <v>500</v>
      </c>
      <c r="G90" s="128">
        <v>480</v>
      </c>
      <c r="H90" s="100">
        <f t="shared" si="0"/>
        <v>240</v>
      </c>
      <c r="I90" s="73"/>
    </row>
    <row r="91" spans="1:9" ht="15">
      <c r="A91" s="51">
        <v>5</v>
      </c>
      <c r="B91" s="212" t="s">
        <v>108</v>
      </c>
      <c r="C91" s="72" t="s">
        <v>284</v>
      </c>
      <c r="D91" s="72" t="s">
        <v>122</v>
      </c>
      <c r="E91" s="95" t="s">
        <v>130</v>
      </c>
      <c r="F91" s="64">
        <v>4</v>
      </c>
      <c r="G91" s="64">
        <v>7000</v>
      </c>
      <c r="H91" s="100">
        <f t="shared" si="0"/>
        <v>28</v>
      </c>
      <c r="I91" s="73"/>
    </row>
    <row r="92" spans="1:9" ht="15">
      <c r="A92" s="51">
        <v>6</v>
      </c>
      <c r="B92" s="212"/>
      <c r="C92" s="71" t="s">
        <v>251</v>
      </c>
      <c r="D92" s="72" t="s">
        <v>122</v>
      </c>
      <c r="E92" s="95" t="s">
        <v>130</v>
      </c>
      <c r="F92" s="64">
        <v>4</v>
      </c>
      <c r="G92" s="64">
        <v>20000</v>
      </c>
      <c r="H92" s="100">
        <f t="shared" si="0"/>
        <v>80</v>
      </c>
      <c r="I92" s="73"/>
    </row>
    <row r="93" spans="1:9" ht="15">
      <c r="A93" s="51">
        <v>7</v>
      </c>
      <c r="B93" s="212"/>
      <c r="C93" s="72" t="s">
        <v>220</v>
      </c>
      <c r="D93" s="72" t="s">
        <v>122</v>
      </c>
      <c r="E93" s="95" t="s">
        <v>130</v>
      </c>
      <c r="F93" s="64">
        <v>4</v>
      </c>
      <c r="G93" s="64">
        <v>2000</v>
      </c>
      <c r="H93" s="100">
        <f t="shared" si="0"/>
        <v>8</v>
      </c>
      <c r="I93" s="73"/>
    </row>
    <row r="94" spans="1:9" ht="15">
      <c r="A94" s="51">
        <v>8</v>
      </c>
      <c r="B94" s="212"/>
      <c r="C94" s="72" t="s">
        <v>254</v>
      </c>
      <c r="D94" s="72" t="s">
        <v>122</v>
      </c>
      <c r="E94" s="95" t="s">
        <v>130</v>
      </c>
      <c r="F94" s="64">
        <v>1</v>
      </c>
      <c r="G94" s="64">
        <v>5000</v>
      </c>
      <c r="H94" s="100">
        <f t="shared" si="0"/>
        <v>5</v>
      </c>
      <c r="I94" s="73"/>
    </row>
    <row r="95" spans="1:9" ht="15">
      <c r="A95" s="51">
        <v>9</v>
      </c>
      <c r="B95" s="135" t="s">
        <v>109</v>
      </c>
      <c r="C95" s="72" t="s">
        <v>128</v>
      </c>
      <c r="D95" s="72" t="s">
        <v>189</v>
      </c>
      <c r="E95" s="95" t="s">
        <v>130</v>
      </c>
      <c r="F95" s="64">
        <v>15</v>
      </c>
      <c r="G95" s="64">
        <v>5000</v>
      </c>
      <c r="H95" s="100">
        <f t="shared" si="0"/>
        <v>75</v>
      </c>
      <c r="I95" s="73"/>
    </row>
    <row r="96" spans="1:9" ht="15">
      <c r="A96" s="52"/>
      <c r="B96" s="93" t="s">
        <v>104</v>
      </c>
      <c r="C96" s="103" t="s">
        <v>110</v>
      </c>
      <c r="D96" s="103" t="s">
        <v>110</v>
      </c>
      <c r="E96" s="103" t="s">
        <v>110</v>
      </c>
      <c r="F96" s="94" t="s">
        <v>110</v>
      </c>
      <c r="G96" s="94" t="s">
        <v>110</v>
      </c>
      <c r="H96" s="94">
        <f>SUM(H87:H95)</f>
        <v>783.5</v>
      </c>
      <c r="I96" s="103" t="s">
        <v>110</v>
      </c>
    </row>
  </sheetData>
  <sheetProtection/>
  <protectedRanges>
    <protectedRange sqref="I3" name="Глава_1"/>
    <protectedRange sqref="F11:F12" name="номер_дата_1"/>
    <protectedRange sqref="D9" name="Муниципальное_образование_1"/>
    <protectedRange sqref="D6" name="Территория_1"/>
    <protectedRange sqref="E16 E18 E20 E23:H23 E25 E27 G30" name="Общие_1"/>
    <protectedRange sqref="A95:G95 A96 A91:G91 E87:G88 A87:B90 I87:I95 A92:B94" name="Ремонт_1_2"/>
    <protectedRange sqref="B35 B43 B50 B59 B65 B71 B78" name="Справочник_1_1"/>
    <protectedRange sqref="B96:I96 A37:I40 A45:I48 A52:I57 A67:I69 A61:I63 A73:I76 A80:I83" name="Перечни_1_1"/>
    <protectedRange sqref="C87:D88" name="Ремонт_1_1_1"/>
    <protectedRange sqref="C90:G90" name="Ремонт"/>
    <protectedRange sqref="C92:G93" name="Ремонт_2"/>
    <protectedRange sqref="C89:G89" name="Ремонт_4"/>
    <protectedRange sqref="C94:G94" name="Ремонт_3"/>
  </protectedRanges>
  <mergeCells count="26">
    <mergeCell ref="G78:G79"/>
    <mergeCell ref="H78:H79"/>
    <mergeCell ref="I78:I79"/>
    <mergeCell ref="A84:I84"/>
    <mergeCell ref="D5:G5"/>
    <mergeCell ref="D6:G6"/>
    <mergeCell ref="D8:G8"/>
    <mergeCell ref="D9:G9"/>
    <mergeCell ref="C16:D16"/>
    <mergeCell ref="E16:H16"/>
    <mergeCell ref="B88:B90"/>
    <mergeCell ref="B91:B94"/>
    <mergeCell ref="I35:I36"/>
    <mergeCell ref="C18:D18"/>
    <mergeCell ref="E18:H18"/>
    <mergeCell ref="C20:D20"/>
    <mergeCell ref="E20:H20"/>
    <mergeCell ref="C23:D23"/>
    <mergeCell ref="C25:D25"/>
    <mergeCell ref="E25:H25"/>
    <mergeCell ref="C27:D27"/>
    <mergeCell ref="E27:H27"/>
    <mergeCell ref="G30:H30"/>
    <mergeCell ref="G31:H31"/>
    <mergeCell ref="B34:I34"/>
    <mergeCell ref="A41:I41"/>
  </mergeCells>
  <conditionalFormatting sqref="A37:A96">
    <cfRule type="expression" priority="8" dxfId="37">
      <formula>A37&lt;&gt;""</formula>
    </cfRule>
  </conditionalFormatting>
  <conditionalFormatting sqref="C96:I96 C94:I94 C71:I71 C65:I65 C62:I63 C35:I36 C43:I44 C50:I50 C59:I59 C77:I78">
    <cfRule type="expression" priority="7" dxfId="1">
      <formula>C35="Нет характеристик"</formula>
    </cfRule>
  </conditionalFormatting>
  <conditionalFormatting sqref="E27:H27">
    <cfRule type="expression" priority="6" dxfId="38">
      <formula>$D$6="дворовой территории"</formula>
    </cfRule>
  </conditionalFormatting>
  <conditionalFormatting sqref="F30:H30">
    <cfRule type="expression" priority="5" dxfId="3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rintOptions/>
  <pageMargins left="0.3937007874015748" right="0.3937007874015748" top="0.984251968503937" bottom="0.3937007874015748" header="0" footer="0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20.421875" style="0" customWidth="1"/>
    <col min="3" max="6" width="18.7109375" style="0" customWidth="1"/>
    <col min="7" max="7" width="11.8515625" style="0" customWidth="1"/>
    <col min="8" max="8" width="9.28125" style="0" customWidth="1"/>
    <col min="9" max="9" width="18.421875" style="0" customWidth="1"/>
  </cols>
  <sheetData>
    <row r="1" ht="15.75">
      <c r="I1" s="59" t="s">
        <v>0</v>
      </c>
    </row>
    <row r="2" ht="15.75">
      <c r="I2" s="59" t="s">
        <v>1</v>
      </c>
    </row>
    <row r="3" ht="15.75">
      <c r="I3" s="59" t="s">
        <v>48</v>
      </c>
    </row>
    <row r="4" ht="15.75" thickBot="1"/>
    <row r="5" spans="1:9" ht="20.25">
      <c r="A5" s="1"/>
      <c r="B5" s="1"/>
      <c r="C5" s="2"/>
      <c r="D5" s="153" t="s">
        <v>2</v>
      </c>
      <c r="E5" s="153"/>
      <c r="F5" s="153"/>
      <c r="G5" s="153"/>
      <c r="H5" s="3"/>
      <c r="I5" s="1"/>
    </row>
    <row r="6" spans="1:9" ht="18.75">
      <c r="A6" s="4"/>
      <c r="B6" s="4"/>
      <c r="C6" s="5"/>
      <c r="D6" s="154" t="s">
        <v>3</v>
      </c>
      <c r="E6" s="154"/>
      <c r="F6" s="154"/>
      <c r="G6" s="154"/>
      <c r="H6" s="6"/>
      <c r="I6" s="4"/>
    </row>
    <row r="7" spans="1:9" ht="15.75">
      <c r="A7" s="4"/>
      <c r="B7" s="4"/>
      <c r="C7" s="5"/>
      <c r="D7" s="7"/>
      <c r="E7" s="7"/>
      <c r="F7" s="7"/>
      <c r="G7" s="7"/>
      <c r="H7" s="6"/>
      <c r="I7" s="4"/>
    </row>
    <row r="8" spans="1:9" ht="18.75">
      <c r="A8" s="8"/>
      <c r="B8" s="8"/>
      <c r="C8" s="9"/>
      <c r="D8" s="155" t="s">
        <v>4</v>
      </c>
      <c r="E8" s="155"/>
      <c r="F8" s="155"/>
      <c r="G8" s="155"/>
      <c r="H8" s="10"/>
      <c r="I8" s="8"/>
    </row>
    <row r="9" spans="3:8" ht="19.5" thickBot="1">
      <c r="C9" s="11"/>
      <c r="D9" s="158" t="s">
        <v>49</v>
      </c>
      <c r="E9" s="158"/>
      <c r="F9" s="158"/>
      <c r="G9" s="158"/>
      <c r="H9" s="12"/>
    </row>
    <row r="10" spans="3:8" ht="18.75">
      <c r="C10" s="11"/>
      <c r="D10" s="13"/>
      <c r="E10" s="13"/>
      <c r="F10" s="13"/>
      <c r="G10" s="13"/>
      <c r="H10" s="12"/>
    </row>
    <row r="11" spans="3:8" ht="15">
      <c r="C11" s="11"/>
      <c r="D11" s="14"/>
      <c r="E11" s="15" t="s">
        <v>5</v>
      </c>
      <c r="F11" s="16">
        <v>3</v>
      </c>
      <c r="G11" s="17"/>
      <c r="H11" s="12"/>
    </row>
    <row r="12" spans="3:8" ht="15">
      <c r="C12" s="11"/>
      <c r="D12" s="17"/>
      <c r="E12" s="15" t="s">
        <v>6</v>
      </c>
      <c r="F12" s="18">
        <v>43007</v>
      </c>
      <c r="G12" s="17"/>
      <c r="H12" s="12"/>
    </row>
    <row r="13" spans="3:8" ht="15.75" thickBot="1">
      <c r="C13" s="19"/>
      <c r="D13" s="20"/>
      <c r="E13" s="20"/>
      <c r="F13" s="20"/>
      <c r="G13" s="20"/>
      <c r="H13" s="21"/>
    </row>
    <row r="14" spans="3:8" ht="15">
      <c r="C14" s="22"/>
      <c r="D14" s="22"/>
      <c r="E14" s="22"/>
      <c r="F14" s="22"/>
      <c r="G14" s="22"/>
      <c r="H14" s="22"/>
    </row>
    <row r="15" spans="3:8" ht="15">
      <c r="C15" s="22"/>
      <c r="D15" s="22"/>
      <c r="E15" s="22"/>
      <c r="F15" s="22"/>
      <c r="G15" s="22"/>
      <c r="H15" s="22"/>
    </row>
    <row r="16" spans="3:8" ht="15.75">
      <c r="C16" s="159" t="s">
        <v>7</v>
      </c>
      <c r="D16" s="160"/>
      <c r="E16" s="178" t="s">
        <v>237</v>
      </c>
      <c r="F16" s="179"/>
      <c r="G16" s="179"/>
      <c r="H16" s="180"/>
    </row>
    <row r="17" spans="3:8" ht="15">
      <c r="C17" s="22"/>
      <c r="D17" s="22"/>
      <c r="E17" s="23"/>
      <c r="F17" s="23"/>
      <c r="G17" s="23"/>
      <c r="H17" s="23"/>
    </row>
    <row r="18" spans="3:8" ht="15.75">
      <c r="C18" s="159" t="s">
        <v>8</v>
      </c>
      <c r="D18" s="160"/>
      <c r="E18" s="164" t="s">
        <v>293</v>
      </c>
      <c r="F18" s="165"/>
      <c r="G18" s="165"/>
      <c r="H18" s="166"/>
    </row>
    <row r="19" spans="3:8" ht="15">
      <c r="C19" s="22"/>
      <c r="D19" s="22"/>
      <c r="E19" s="23"/>
      <c r="F19" s="23"/>
      <c r="G19" s="23"/>
      <c r="H19" s="23"/>
    </row>
    <row r="20" spans="3:8" ht="15.75">
      <c r="C20" s="159" t="s">
        <v>9</v>
      </c>
      <c r="D20" s="160"/>
      <c r="E20" s="213">
        <v>308</v>
      </c>
      <c r="F20" s="214"/>
      <c r="G20" s="214"/>
      <c r="H20" s="215"/>
    </row>
    <row r="21" spans="3:8" ht="15">
      <c r="C21" s="22"/>
      <c r="D21" s="22"/>
      <c r="E21" s="23"/>
      <c r="F21" s="23"/>
      <c r="G21" s="23"/>
      <c r="H21" s="23"/>
    </row>
    <row r="22" spans="3:8" ht="15">
      <c r="C22" s="22"/>
      <c r="D22" s="22"/>
      <c r="E22" s="24" t="s">
        <v>10</v>
      </c>
      <c r="F22" s="24" t="s">
        <v>11</v>
      </c>
      <c r="G22" s="60" t="s">
        <v>12</v>
      </c>
      <c r="H22" s="61" t="s">
        <v>13</v>
      </c>
    </row>
    <row r="23" spans="3:8" ht="15.75">
      <c r="C23" s="159" t="s">
        <v>14</v>
      </c>
      <c r="D23" s="160"/>
      <c r="E23" s="25">
        <v>11</v>
      </c>
      <c r="F23" s="25">
        <v>14</v>
      </c>
      <c r="G23" s="25">
        <v>253</v>
      </c>
      <c r="H23" s="25">
        <v>30</v>
      </c>
    </row>
    <row r="24" spans="3:8" ht="15">
      <c r="C24" s="22"/>
      <c r="D24" s="22"/>
      <c r="E24" s="23"/>
      <c r="F24" s="23"/>
      <c r="G24" s="23"/>
      <c r="H24" s="23"/>
    </row>
    <row r="25" spans="3:8" ht="15.75">
      <c r="C25" s="170" t="s">
        <v>180</v>
      </c>
      <c r="D25" s="171"/>
      <c r="E25" s="167">
        <v>6</v>
      </c>
      <c r="F25" s="168"/>
      <c r="G25" s="168"/>
      <c r="H25" s="169"/>
    </row>
    <row r="26" spans="2:8" ht="15">
      <c r="B26" s="26"/>
      <c r="C26" s="27"/>
      <c r="D26" s="22"/>
      <c r="E26" s="22"/>
      <c r="F26" s="27"/>
      <c r="G26" s="27"/>
      <c r="H26" s="27"/>
    </row>
    <row r="27" spans="3:8" ht="15.75">
      <c r="C27" s="175" t="s">
        <v>181</v>
      </c>
      <c r="D27" s="175"/>
      <c r="E27" s="184" t="s">
        <v>50</v>
      </c>
      <c r="F27" s="184"/>
      <c r="G27" s="184"/>
      <c r="H27" s="184"/>
    </row>
    <row r="28" spans="3:8" ht="15">
      <c r="C28" s="22"/>
      <c r="D28" s="22"/>
      <c r="E28" s="23"/>
      <c r="F28" s="23"/>
      <c r="G28" s="23"/>
      <c r="H28" s="23"/>
    </row>
    <row r="29" spans="3:8" ht="15">
      <c r="C29" s="22"/>
      <c r="D29" s="22"/>
      <c r="E29" s="23"/>
      <c r="F29" s="23"/>
      <c r="G29" s="23"/>
      <c r="H29" s="23"/>
    </row>
    <row r="30" spans="2:8" ht="15.75">
      <c r="B30" s="26"/>
      <c r="C30" s="74" t="s">
        <v>182</v>
      </c>
      <c r="D30" s="28"/>
      <c r="E30" s="27"/>
      <c r="F30" s="110"/>
      <c r="G30" s="156"/>
      <c r="H30" s="157"/>
    </row>
    <row r="31" spans="2:8" ht="15">
      <c r="B31" s="26"/>
      <c r="C31" s="28"/>
      <c r="D31" s="28"/>
      <c r="E31" s="27"/>
      <c r="F31" s="29" t="s">
        <v>183</v>
      </c>
      <c r="G31" s="177" t="s">
        <v>184</v>
      </c>
      <c r="H31" s="177"/>
    </row>
    <row r="32" spans="2:8" ht="15">
      <c r="B32" s="26"/>
      <c r="C32" s="30"/>
      <c r="D32" s="30"/>
      <c r="E32" s="26"/>
      <c r="F32" s="31"/>
      <c r="G32" s="32"/>
      <c r="H32" s="32"/>
    </row>
    <row r="33" spans="1:9" ht="18.75">
      <c r="A33" s="34">
        <v>1</v>
      </c>
      <c r="B33" s="151" t="s">
        <v>15</v>
      </c>
      <c r="C33" s="151"/>
      <c r="D33" s="151"/>
      <c r="E33" s="151"/>
      <c r="F33" s="151"/>
      <c r="G33" s="151"/>
      <c r="H33" s="151"/>
      <c r="I33" s="151"/>
    </row>
    <row r="34" spans="1:9" ht="36">
      <c r="A34" s="80"/>
      <c r="B34" s="77" t="s">
        <v>16</v>
      </c>
      <c r="C34" s="76" t="s">
        <v>52</v>
      </c>
      <c r="D34" s="76" t="s">
        <v>58</v>
      </c>
      <c r="E34" s="76" t="s">
        <v>60</v>
      </c>
      <c r="F34" s="76" t="s">
        <v>54</v>
      </c>
      <c r="G34" s="76" t="s">
        <v>51</v>
      </c>
      <c r="H34" s="81" t="s">
        <v>55</v>
      </c>
      <c r="I34" s="152" t="s">
        <v>25</v>
      </c>
    </row>
    <row r="35" spans="1:9" ht="44.25" customHeight="1">
      <c r="A35" s="82" t="s">
        <v>17</v>
      </c>
      <c r="B35" s="83" t="s">
        <v>18</v>
      </c>
      <c r="C35" s="84" t="s">
        <v>19</v>
      </c>
      <c r="D35" s="84" t="s">
        <v>20</v>
      </c>
      <c r="E35" s="84" t="s">
        <v>21</v>
      </c>
      <c r="F35" s="84" t="s">
        <v>22</v>
      </c>
      <c r="G35" s="85" t="s">
        <v>23</v>
      </c>
      <c r="H35" s="85" t="s">
        <v>24</v>
      </c>
      <c r="I35" s="141"/>
    </row>
    <row r="36" spans="1:9" ht="15">
      <c r="A36" s="51">
        <f>IF(B36="","",COUNTA($B$36:B36))</f>
        <v>1</v>
      </c>
      <c r="B36" s="58" t="s">
        <v>57</v>
      </c>
      <c r="C36" s="62" t="s">
        <v>56</v>
      </c>
      <c r="D36" s="62" t="s">
        <v>166</v>
      </c>
      <c r="E36" s="62"/>
      <c r="F36" s="62" t="s">
        <v>66</v>
      </c>
      <c r="G36" s="64">
        <v>700</v>
      </c>
      <c r="H36" s="64">
        <v>5</v>
      </c>
      <c r="I36" s="62"/>
    </row>
    <row r="37" spans="1:9" ht="25.5">
      <c r="A37" s="51">
        <v>2</v>
      </c>
      <c r="B37" s="58" t="s">
        <v>46</v>
      </c>
      <c r="C37" s="62" t="s">
        <v>56</v>
      </c>
      <c r="D37" s="62" t="s">
        <v>166</v>
      </c>
      <c r="E37" s="62"/>
      <c r="F37" s="62" t="s">
        <v>66</v>
      </c>
      <c r="G37" s="64">
        <v>500</v>
      </c>
      <c r="H37" s="64">
        <v>0</v>
      </c>
      <c r="I37" s="67"/>
    </row>
    <row r="38" spans="1:9" ht="15">
      <c r="A38" s="92"/>
      <c r="B38" s="93" t="s">
        <v>104</v>
      </c>
      <c r="C38" s="103" t="s">
        <v>110</v>
      </c>
      <c r="D38" s="103" t="s">
        <v>110</v>
      </c>
      <c r="E38" s="103" t="s">
        <v>110</v>
      </c>
      <c r="F38" s="103" t="s">
        <v>110</v>
      </c>
      <c r="G38" s="94" t="s">
        <v>110</v>
      </c>
      <c r="H38" s="94" t="s">
        <v>110</v>
      </c>
      <c r="I38" s="103" t="s">
        <v>110</v>
      </c>
    </row>
    <row r="39" spans="1:9" ht="15">
      <c r="A39" s="111"/>
      <c r="B39" s="118"/>
      <c r="C39" s="112"/>
      <c r="D39" s="112"/>
      <c r="E39" s="112"/>
      <c r="F39" s="112"/>
      <c r="G39" s="113"/>
      <c r="H39" s="113"/>
      <c r="I39" s="112"/>
    </row>
    <row r="40" spans="1:9" ht="18.75">
      <c r="A40" s="151" t="s">
        <v>26</v>
      </c>
      <c r="B40" s="151"/>
      <c r="C40" s="151"/>
      <c r="D40" s="151"/>
      <c r="E40" s="151"/>
      <c r="F40" s="151"/>
      <c r="G40" s="151"/>
      <c r="H40" s="151"/>
      <c r="I40" s="151"/>
    </row>
    <row r="41" spans="1:9" ht="18.75">
      <c r="A41" s="34">
        <v>2</v>
      </c>
      <c r="B41" s="35" t="s">
        <v>27</v>
      </c>
      <c r="C41" s="33"/>
      <c r="D41" s="33"/>
      <c r="E41" s="33"/>
      <c r="F41" s="33"/>
      <c r="G41" s="33"/>
      <c r="H41" s="33"/>
      <c r="I41" s="33"/>
    </row>
    <row r="42" spans="1:9" ht="25.5">
      <c r="A42" s="97"/>
      <c r="B42" s="77" t="s">
        <v>239</v>
      </c>
      <c r="C42" s="76" t="s">
        <v>80</v>
      </c>
      <c r="D42" s="76" t="s">
        <v>64</v>
      </c>
      <c r="E42" s="76" t="s">
        <v>53</v>
      </c>
      <c r="F42" s="76" t="s">
        <v>54</v>
      </c>
      <c r="G42" s="76" t="s">
        <v>81</v>
      </c>
      <c r="H42" s="76" t="s">
        <v>130</v>
      </c>
      <c r="I42" s="76" t="s">
        <v>25</v>
      </c>
    </row>
    <row r="43" spans="1:9" ht="43.5" customHeight="1">
      <c r="A43" s="40" t="s">
        <v>17</v>
      </c>
      <c r="B43" s="55" t="s">
        <v>18</v>
      </c>
      <c r="C43" s="55" t="s">
        <v>29</v>
      </c>
      <c r="D43" s="55" t="s">
        <v>30</v>
      </c>
      <c r="E43" s="55" t="s">
        <v>21</v>
      </c>
      <c r="F43" s="55" t="s">
        <v>22</v>
      </c>
      <c r="G43" s="40" t="s">
        <v>23</v>
      </c>
      <c r="H43" s="40" t="s">
        <v>24</v>
      </c>
      <c r="I43" s="55" t="s">
        <v>25</v>
      </c>
    </row>
    <row r="44" spans="1:9" ht="24">
      <c r="A44" s="51">
        <f>IF(B44="","",COUNTA($B$44:B44))</f>
        <v>1</v>
      </c>
      <c r="B44" s="58" t="s">
        <v>28</v>
      </c>
      <c r="C44" s="62" t="s">
        <v>168</v>
      </c>
      <c r="D44" s="62" t="s">
        <v>169</v>
      </c>
      <c r="E44" s="62"/>
      <c r="F44" s="65" t="s">
        <v>70</v>
      </c>
      <c r="G44" s="64">
        <v>2100</v>
      </c>
      <c r="H44" s="64"/>
      <c r="I44" s="65" t="s">
        <v>240</v>
      </c>
    </row>
    <row r="45" spans="1:9" ht="15">
      <c r="A45" s="51">
        <f>IF(B45="","",COUNTA($B$44:B45))</f>
        <v>2</v>
      </c>
      <c r="B45" s="58" t="s">
        <v>117</v>
      </c>
      <c r="C45" s="62" t="s">
        <v>115</v>
      </c>
      <c r="D45" s="62"/>
      <c r="E45" s="62"/>
      <c r="F45" s="65" t="s">
        <v>66</v>
      </c>
      <c r="G45" s="64"/>
      <c r="H45" s="64">
        <v>2</v>
      </c>
      <c r="I45" s="62"/>
    </row>
    <row r="46" spans="1:9" ht="24">
      <c r="A46" s="49">
        <f>IF(B46="","",COUNTA($B$44:B46))</f>
        <v>3</v>
      </c>
      <c r="B46" s="58" t="s">
        <v>117</v>
      </c>
      <c r="C46" s="62" t="s">
        <v>241</v>
      </c>
      <c r="D46" s="62"/>
      <c r="E46" s="62"/>
      <c r="F46" s="65" t="s">
        <v>112</v>
      </c>
      <c r="G46" s="64"/>
      <c r="H46" s="64">
        <v>2</v>
      </c>
      <c r="I46" s="66"/>
    </row>
    <row r="47" spans="1:9" ht="25.5">
      <c r="A47" s="49">
        <f>IF(B47="","",COUNTA($B$44:B47))</f>
        <v>4</v>
      </c>
      <c r="B47" s="58" t="s">
        <v>117</v>
      </c>
      <c r="C47" s="62" t="s">
        <v>136</v>
      </c>
      <c r="D47" s="62"/>
      <c r="E47" s="62"/>
      <c r="F47" s="67" t="s">
        <v>112</v>
      </c>
      <c r="G47" s="64"/>
      <c r="H47" s="64">
        <v>2</v>
      </c>
      <c r="I47" s="66"/>
    </row>
    <row r="48" spans="1:9" ht="24">
      <c r="A48" s="49">
        <f>IF(B48="","",COUNTA($B$44:B48))</f>
        <v>5</v>
      </c>
      <c r="B48" s="58" t="s">
        <v>193</v>
      </c>
      <c r="C48" s="62" t="s">
        <v>242</v>
      </c>
      <c r="D48" s="62"/>
      <c r="E48" s="62"/>
      <c r="F48" s="67" t="s">
        <v>112</v>
      </c>
      <c r="G48" s="64"/>
      <c r="H48" s="64">
        <v>3</v>
      </c>
      <c r="I48" s="66"/>
    </row>
    <row r="49" spans="1:9" ht="15">
      <c r="A49" s="50"/>
      <c r="B49" s="93" t="s">
        <v>104</v>
      </c>
      <c r="C49" s="103" t="s">
        <v>110</v>
      </c>
      <c r="D49" s="103" t="s">
        <v>110</v>
      </c>
      <c r="E49" s="103" t="s">
        <v>110</v>
      </c>
      <c r="F49" s="103" t="s">
        <v>110</v>
      </c>
      <c r="G49" s="94">
        <f>SUM(G44:G48)</f>
        <v>2100</v>
      </c>
      <c r="H49" s="94">
        <f>SUM(H44:H48)</f>
        <v>9</v>
      </c>
      <c r="I49" s="103" t="s">
        <v>110</v>
      </c>
    </row>
    <row r="50" spans="1:9" ht="15">
      <c r="A50" s="121"/>
      <c r="B50" s="118"/>
      <c r="C50" s="112"/>
      <c r="D50" s="112"/>
      <c r="E50" s="112"/>
      <c r="F50" s="112"/>
      <c r="G50" s="113"/>
      <c r="H50" s="113"/>
      <c r="I50" s="112"/>
    </row>
    <row r="51" spans="1:9" ht="18.75">
      <c r="A51" s="34">
        <v>3</v>
      </c>
      <c r="B51" s="36" t="s">
        <v>31</v>
      </c>
      <c r="C51" s="33"/>
      <c r="D51" s="33"/>
      <c r="E51" s="33"/>
      <c r="F51" s="33"/>
      <c r="G51" s="33"/>
      <c r="H51" s="33"/>
      <c r="I51" s="33"/>
    </row>
    <row r="52" spans="1:9" ht="38.25">
      <c r="A52" s="98"/>
      <c r="B52" s="77" t="s">
        <v>118</v>
      </c>
      <c r="C52" s="76" t="s">
        <v>52</v>
      </c>
      <c r="D52" s="76" t="s">
        <v>58</v>
      </c>
      <c r="E52" s="76" t="s">
        <v>53</v>
      </c>
      <c r="F52" s="76" t="s">
        <v>54</v>
      </c>
      <c r="G52" s="76" t="s">
        <v>82</v>
      </c>
      <c r="H52" s="76" t="s">
        <v>83</v>
      </c>
      <c r="I52" s="76" t="s">
        <v>25</v>
      </c>
    </row>
    <row r="53" spans="1:9" ht="44.25" customHeight="1">
      <c r="A53" s="40" t="s">
        <v>17</v>
      </c>
      <c r="B53" s="55" t="s">
        <v>18</v>
      </c>
      <c r="C53" s="55" t="s">
        <v>29</v>
      </c>
      <c r="D53" s="55" t="s">
        <v>32</v>
      </c>
      <c r="E53" s="53" t="s">
        <v>33</v>
      </c>
      <c r="F53" s="55" t="s">
        <v>22</v>
      </c>
      <c r="G53" s="70" t="s">
        <v>23</v>
      </c>
      <c r="H53" s="40" t="s">
        <v>24</v>
      </c>
      <c r="I53" s="40" t="s">
        <v>25</v>
      </c>
    </row>
    <row r="54" spans="1:9" ht="24">
      <c r="A54" s="51">
        <v>1</v>
      </c>
      <c r="B54" s="58" t="s">
        <v>118</v>
      </c>
      <c r="C54" s="62" t="s">
        <v>56</v>
      </c>
      <c r="D54" s="62" t="s">
        <v>238</v>
      </c>
      <c r="E54" s="62"/>
      <c r="F54" s="65" t="s">
        <v>70</v>
      </c>
      <c r="G54" s="64">
        <v>60</v>
      </c>
      <c r="H54" s="64"/>
      <c r="I54" s="62"/>
    </row>
    <row r="55" spans="1:9" ht="15">
      <c r="A55" s="43"/>
      <c r="B55" s="93" t="s">
        <v>104</v>
      </c>
      <c r="C55" s="103" t="s">
        <v>110</v>
      </c>
      <c r="D55" s="103" t="s">
        <v>110</v>
      </c>
      <c r="E55" s="103" t="s">
        <v>110</v>
      </c>
      <c r="F55" s="103" t="s">
        <v>110</v>
      </c>
      <c r="G55" s="94">
        <f>SUM(G54:G54)</f>
        <v>60</v>
      </c>
      <c r="H55" s="94">
        <f>SUM(H54:H54)</f>
        <v>0</v>
      </c>
      <c r="I55" s="103" t="s">
        <v>110</v>
      </c>
    </row>
    <row r="56" spans="1:9" ht="15">
      <c r="A56" s="119"/>
      <c r="B56" s="118"/>
      <c r="C56" s="112"/>
      <c r="D56" s="112"/>
      <c r="E56" s="112"/>
      <c r="F56" s="112"/>
      <c r="G56" s="113"/>
      <c r="H56" s="113"/>
      <c r="I56" s="112"/>
    </row>
    <row r="57" spans="1:9" ht="15">
      <c r="A57" s="119"/>
      <c r="B57" s="118"/>
      <c r="C57" s="112"/>
      <c r="D57" s="112"/>
      <c r="E57" s="112"/>
      <c r="F57" s="112"/>
      <c r="G57" s="113"/>
      <c r="H57" s="113"/>
      <c r="I57" s="112"/>
    </row>
    <row r="58" spans="1:9" ht="18.75">
      <c r="A58" s="34">
        <v>4</v>
      </c>
      <c r="B58" s="36" t="s">
        <v>34</v>
      </c>
      <c r="C58" s="34"/>
      <c r="D58" s="44"/>
      <c r="E58" s="33"/>
      <c r="F58" s="33"/>
      <c r="G58" s="33"/>
      <c r="H58" s="33"/>
      <c r="I58" s="33"/>
    </row>
    <row r="59" spans="1:9" ht="33.75">
      <c r="A59" s="98"/>
      <c r="B59" s="77" t="s">
        <v>78</v>
      </c>
      <c r="C59" s="76" t="s">
        <v>60</v>
      </c>
      <c r="D59" s="76" t="s">
        <v>58</v>
      </c>
      <c r="E59" s="76" t="s">
        <v>53</v>
      </c>
      <c r="F59" s="76" t="s">
        <v>54</v>
      </c>
      <c r="G59" s="78" t="s">
        <v>85</v>
      </c>
      <c r="H59" s="76" t="s">
        <v>86</v>
      </c>
      <c r="I59" s="76" t="s">
        <v>25</v>
      </c>
    </row>
    <row r="60" spans="1:9" ht="46.5" customHeight="1">
      <c r="A60" s="40" t="s">
        <v>17</v>
      </c>
      <c r="B60" s="55" t="s">
        <v>18</v>
      </c>
      <c r="C60" s="55" t="s">
        <v>29</v>
      </c>
      <c r="D60" s="55" t="s">
        <v>30</v>
      </c>
      <c r="E60" s="55" t="s">
        <v>21</v>
      </c>
      <c r="F60" s="55" t="s">
        <v>22</v>
      </c>
      <c r="G60" s="70" t="s">
        <v>23</v>
      </c>
      <c r="H60" s="40" t="s">
        <v>24</v>
      </c>
      <c r="I60" s="55" t="s">
        <v>25</v>
      </c>
    </row>
    <row r="61" spans="1:9" ht="15">
      <c r="A61" s="51"/>
      <c r="B61" s="58"/>
      <c r="C61" s="62"/>
      <c r="D61" s="62"/>
      <c r="E61" s="62"/>
      <c r="F61" s="63"/>
      <c r="G61" s="64"/>
      <c r="H61" s="64"/>
      <c r="I61" s="65"/>
    </row>
    <row r="62" spans="1:9" ht="15">
      <c r="A62" s="43"/>
      <c r="B62" s="93" t="s">
        <v>104</v>
      </c>
      <c r="C62" s="103" t="s">
        <v>110</v>
      </c>
      <c r="D62" s="103" t="s">
        <v>110</v>
      </c>
      <c r="E62" s="103" t="s">
        <v>110</v>
      </c>
      <c r="F62" s="103" t="s">
        <v>110</v>
      </c>
      <c r="G62" s="94">
        <f>SUM(G61:G61)</f>
        <v>0</v>
      </c>
      <c r="H62" s="94">
        <f>SUM(H61:H61)</f>
        <v>0</v>
      </c>
      <c r="I62" s="103" t="s">
        <v>110</v>
      </c>
    </row>
    <row r="63" spans="1:9" ht="15">
      <c r="A63" s="119"/>
      <c r="B63" s="118"/>
      <c r="C63" s="112"/>
      <c r="D63" s="112"/>
      <c r="E63" s="112"/>
      <c r="F63" s="112"/>
      <c r="G63" s="113"/>
      <c r="H63" s="113"/>
      <c r="I63" s="112"/>
    </row>
    <row r="64" spans="1:9" ht="15">
      <c r="A64" s="119"/>
      <c r="B64" s="118"/>
      <c r="C64" s="112"/>
      <c r="D64" s="112"/>
      <c r="E64" s="112"/>
      <c r="F64" s="112"/>
      <c r="G64" s="113"/>
      <c r="H64" s="113"/>
      <c r="I64" s="112"/>
    </row>
    <row r="65" spans="1:9" ht="18.75">
      <c r="A65" s="34">
        <v>5</v>
      </c>
      <c r="B65" s="37" t="s">
        <v>35</v>
      </c>
      <c r="C65" s="33"/>
      <c r="D65" s="33"/>
      <c r="E65" s="33"/>
      <c r="F65" s="33"/>
      <c r="G65" s="33"/>
      <c r="H65" s="33"/>
      <c r="I65" s="33"/>
    </row>
    <row r="66" spans="1:9" ht="25.5">
      <c r="A66" s="99"/>
      <c r="B66" s="77" t="s">
        <v>78</v>
      </c>
      <c r="C66" s="76" t="s">
        <v>60</v>
      </c>
      <c r="D66" s="76" t="s">
        <v>58</v>
      </c>
      <c r="E66" s="76" t="s">
        <v>53</v>
      </c>
      <c r="F66" s="76" t="s">
        <v>54</v>
      </c>
      <c r="G66" s="78" t="s">
        <v>53</v>
      </c>
      <c r="H66" s="76" t="s">
        <v>81</v>
      </c>
      <c r="I66" s="76" t="s">
        <v>25</v>
      </c>
    </row>
    <row r="67" spans="1:9" ht="46.5" customHeight="1">
      <c r="A67" s="82" t="s">
        <v>17</v>
      </c>
      <c r="B67" s="83" t="s">
        <v>18</v>
      </c>
      <c r="C67" s="83" t="s">
        <v>29</v>
      </c>
      <c r="D67" s="83" t="s">
        <v>30</v>
      </c>
      <c r="E67" s="83" t="s">
        <v>21</v>
      </c>
      <c r="F67" s="83" t="s">
        <v>22</v>
      </c>
      <c r="G67" s="86" t="s">
        <v>23</v>
      </c>
      <c r="H67" s="82" t="s">
        <v>24</v>
      </c>
      <c r="I67" s="83" t="s">
        <v>25</v>
      </c>
    </row>
    <row r="68" spans="1:9" ht="15">
      <c r="A68" s="41">
        <f>IF(B68="","",COUNTA($B$68:B68))</f>
      </c>
      <c r="B68" s="57"/>
      <c r="C68" s="66"/>
      <c r="D68" s="66"/>
      <c r="E68" s="66"/>
      <c r="F68" s="66"/>
      <c r="G68" s="64"/>
      <c r="H68" s="64"/>
      <c r="I68" s="62"/>
    </row>
    <row r="69" spans="1:9" ht="15">
      <c r="A69" s="43"/>
      <c r="B69" s="93" t="s">
        <v>104</v>
      </c>
      <c r="C69" s="103" t="s">
        <v>110</v>
      </c>
      <c r="D69" s="103" t="s">
        <v>110</v>
      </c>
      <c r="E69" s="103" t="s">
        <v>110</v>
      </c>
      <c r="F69" s="103" t="s">
        <v>110</v>
      </c>
      <c r="G69" s="94">
        <f>SUM(G68:G68)</f>
        <v>0</v>
      </c>
      <c r="H69" s="94">
        <f>SUM(H68:H68)</f>
        <v>0</v>
      </c>
      <c r="I69" s="103" t="s">
        <v>110</v>
      </c>
    </row>
    <row r="70" spans="1:9" ht="15">
      <c r="A70" s="119"/>
      <c r="B70" s="118"/>
      <c r="C70" s="112"/>
      <c r="D70" s="112"/>
      <c r="E70" s="112"/>
      <c r="F70" s="112"/>
      <c r="G70" s="113"/>
      <c r="H70" s="113"/>
      <c r="I70" s="112"/>
    </row>
    <row r="71" spans="1:9" ht="15">
      <c r="A71" s="119"/>
      <c r="B71" s="118"/>
      <c r="C71" s="112"/>
      <c r="D71" s="112"/>
      <c r="E71" s="112"/>
      <c r="F71" s="112"/>
      <c r="G71" s="113"/>
      <c r="H71" s="113"/>
      <c r="I71" s="112"/>
    </row>
    <row r="72" spans="1:9" ht="18.75">
      <c r="A72" s="34">
        <v>6</v>
      </c>
      <c r="B72" s="38" t="s">
        <v>36</v>
      </c>
      <c r="C72" s="45"/>
      <c r="D72" s="33"/>
      <c r="E72" s="33"/>
      <c r="F72" s="33"/>
      <c r="G72" s="33"/>
      <c r="H72" s="33"/>
      <c r="I72" s="33"/>
    </row>
    <row r="73" spans="1:9" ht="25.5">
      <c r="A73" s="99"/>
      <c r="B73" s="77" t="s">
        <v>208</v>
      </c>
      <c r="C73" s="76" t="s">
        <v>80</v>
      </c>
      <c r="D73" s="76" t="s">
        <v>60</v>
      </c>
      <c r="E73" s="76" t="s">
        <v>92</v>
      </c>
      <c r="F73" s="76" t="s">
        <v>54</v>
      </c>
      <c r="G73" s="76" t="s">
        <v>87</v>
      </c>
      <c r="H73" s="79" t="s">
        <v>53</v>
      </c>
      <c r="I73" s="76" t="s">
        <v>25</v>
      </c>
    </row>
    <row r="74" spans="1:9" ht="48" customHeight="1">
      <c r="A74" s="82" t="s">
        <v>17</v>
      </c>
      <c r="B74" s="83" t="s">
        <v>18</v>
      </c>
      <c r="C74" s="83" t="s">
        <v>29</v>
      </c>
      <c r="D74" s="83" t="s">
        <v>30</v>
      </c>
      <c r="E74" s="83" t="s">
        <v>21</v>
      </c>
      <c r="F74" s="83" t="s">
        <v>22</v>
      </c>
      <c r="G74" s="86" t="s">
        <v>23</v>
      </c>
      <c r="H74" s="82" t="s">
        <v>24</v>
      </c>
      <c r="I74" s="83" t="s">
        <v>25</v>
      </c>
    </row>
    <row r="75" spans="1:9" ht="30.75" customHeight="1">
      <c r="A75" s="51">
        <v>1</v>
      </c>
      <c r="B75" s="58" t="s">
        <v>88</v>
      </c>
      <c r="C75" s="62" t="s">
        <v>89</v>
      </c>
      <c r="D75" s="62" t="s">
        <v>59</v>
      </c>
      <c r="E75" s="62" t="s">
        <v>93</v>
      </c>
      <c r="F75" s="62" t="s">
        <v>66</v>
      </c>
      <c r="G75" s="64">
        <v>4</v>
      </c>
      <c r="H75" s="64"/>
      <c r="I75" s="88" t="s">
        <v>90</v>
      </c>
    </row>
    <row r="76" spans="1:9" ht="36">
      <c r="A76" s="51">
        <v>2</v>
      </c>
      <c r="B76" s="58" t="s">
        <v>91</v>
      </c>
      <c r="C76" s="65" t="s">
        <v>97</v>
      </c>
      <c r="D76" s="62" t="s">
        <v>94</v>
      </c>
      <c r="E76" s="62" t="s">
        <v>95</v>
      </c>
      <c r="F76" s="62" t="s">
        <v>66</v>
      </c>
      <c r="G76" s="64">
        <v>6</v>
      </c>
      <c r="H76" s="64"/>
      <c r="I76" s="62" t="s">
        <v>96</v>
      </c>
    </row>
    <row r="77" spans="1:9" ht="15">
      <c r="A77" s="43"/>
      <c r="B77" s="93" t="s">
        <v>104</v>
      </c>
      <c r="C77" s="103" t="s">
        <v>110</v>
      </c>
      <c r="D77" s="103" t="s">
        <v>110</v>
      </c>
      <c r="E77" s="103" t="s">
        <v>110</v>
      </c>
      <c r="F77" s="103" t="s">
        <v>110</v>
      </c>
      <c r="G77" s="94">
        <f>SUM(G75:G76)</f>
        <v>10</v>
      </c>
      <c r="H77" s="94">
        <f>SUM(H75:H76)</f>
        <v>0</v>
      </c>
      <c r="I77" s="103" t="s">
        <v>110</v>
      </c>
    </row>
    <row r="78" spans="1:9" ht="15">
      <c r="A78" s="119"/>
      <c r="B78" s="118"/>
      <c r="C78" s="112"/>
      <c r="D78" s="112"/>
      <c r="E78" s="112"/>
      <c r="F78" s="112"/>
      <c r="G78" s="113"/>
      <c r="H78" s="113"/>
      <c r="I78" s="112"/>
    </row>
    <row r="79" spans="1:9" ht="18.75">
      <c r="A79" s="34">
        <v>7</v>
      </c>
      <c r="B79" s="38" t="s">
        <v>37</v>
      </c>
      <c r="C79" s="33"/>
      <c r="D79" s="46"/>
      <c r="E79" s="33"/>
      <c r="F79" s="33"/>
      <c r="G79" s="33"/>
      <c r="H79" s="33"/>
      <c r="I79" s="33"/>
    </row>
    <row r="80" spans="1:9" ht="25.5">
      <c r="A80" s="97"/>
      <c r="B80" s="77" t="s">
        <v>78</v>
      </c>
      <c r="C80" s="54" t="s">
        <v>80</v>
      </c>
      <c r="D80" s="54" t="s">
        <v>53</v>
      </c>
      <c r="E80" s="54" t="s">
        <v>53</v>
      </c>
      <c r="F80" s="54" t="s">
        <v>54</v>
      </c>
      <c r="G80" s="148" t="s">
        <v>39</v>
      </c>
      <c r="H80" s="148" t="s">
        <v>51</v>
      </c>
      <c r="I80" s="148" t="s">
        <v>101</v>
      </c>
    </row>
    <row r="81" spans="1:9" ht="31.5" customHeight="1">
      <c r="A81" s="55" t="s">
        <v>17</v>
      </c>
      <c r="B81" s="55" t="s">
        <v>18</v>
      </c>
      <c r="C81" s="53" t="s">
        <v>29</v>
      </c>
      <c r="D81" s="55" t="s">
        <v>30</v>
      </c>
      <c r="E81" s="55" t="s">
        <v>21</v>
      </c>
      <c r="F81" s="55" t="s">
        <v>22</v>
      </c>
      <c r="G81" s="150"/>
      <c r="H81" s="149"/>
      <c r="I81" s="149"/>
    </row>
    <row r="82" spans="1:9" ht="15">
      <c r="A82" s="41">
        <f>IF(B82="","",COUNTA($B$82:B82))</f>
      </c>
      <c r="B82" s="42"/>
      <c r="C82" s="68"/>
      <c r="D82" s="68"/>
      <c r="E82" s="68"/>
      <c r="F82" s="68"/>
      <c r="G82" s="91"/>
      <c r="H82" s="48"/>
      <c r="I82" s="69"/>
    </row>
    <row r="83" spans="1:9" ht="15">
      <c r="A83" s="43"/>
      <c r="B83" s="93" t="s">
        <v>104</v>
      </c>
      <c r="C83" s="103" t="s">
        <v>110</v>
      </c>
      <c r="D83" s="103" t="s">
        <v>110</v>
      </c>
      <c r="E83" s="103" t="s">
        <v>110</v>
      </c>
      <c r="F83" s="103" t="s">
        <v>110</v>
      </c>
      <c r="G83" s="103" t="s">
        <v>110</v>
      </c>
      <c r="H83" s="94">
        <f>SUM(H82:H82)</f>
        <v>0</v>
      </c>
      <c r="I83" s="103" t="s">
        <v>110</v>
      </c>
    </row>
    <row r="84" spans="1:9" ht="15">
      <c r="A84" s="119"/>
      <c r="B84" s="118"/>
      <c r="C84" s="112"/>
      <c r="D84" s="112"/>
      <c r="E84" s="112"/>
      <c r="F84" s="112"/>
      <c r="G84" s="112"/>
      <c r="H84" s="113"/>
      <c r="I84" s="112"/>
    </row>
    <row r="85" spans="1:9" ht="18.75">
      <c r="A85" s="147" t="s">
        <v>40</v>
      </c>
      <c r="B85" s="147"/>
      <c r="C85" s="147"/>
      <c r="D85" s="147"/>
      <c r="E85" s="147"/>
      <c r="F85" s="147"/>
      <c r="G85" s="147"/>
      <c r="H85" s="147"/>
      <c r="I85" s="147"/>
    </row>
    <row r="86" spans="1:9" ht="18.75">
      <c r="A86" s="34">
        <v>8</v>
      </c>
      <c r="B86" s="39"/>
      <c r="C86" s="39"/>
      <c r="D86" s="39"/>
      <c r="E86" s="39"/>
      <c r="F86" s="39"/>
      <c r="G86" s="39"/>
      <c r="H86" s="39"/>
      <c r="I86" s="39"/>
    </row>
    <row r="87" spans="1:9" ht="42">
      <c r="A87" s="55" t="s">
        <v>17</v>
      </c>
      <c r="B87" s="55" t="s">
        <v>41</v>
      </c>
      <c r="C87" s="55" t="s">
        <v>18</v>
      </c>
      <c r="D87" s="55" t="s">
        <v>42</v>
      </c>
      <c r="E87" s="55" t="s">
        <v>43</v>
      </c>
      <c r="F87" s="55" t="s">
        <v>44</v>
      </c>
      <c r="G87" s="104" t="s">
        <v>243</v>
      </c>
      <c r="H87" s="55" t="s">
        <v>165</v>
      </c>
      <c r="I87" s="55" t="s">
        <v>25</v>
      </c>
    </row>
    <row r="88" spans="1:9" ht="15.75" customHeight="1">
      <c r="A88" s="51">
        <v>1</v>
      </c>
      <c r="B88" s="212" t="s">
        <v>45</v>
      </c>
      <c r="C88" s="71" t="s">
        <v>265</v>
      </c>
      <c r="D88" s="72" t="s">
        <v>122</v>
      </c>
      <c r="E88" s="95" t="s">
        <v>130</v>
      </c>
      <c r="F88" s="64">
        <v>5</v>
      </c>
      <c r="G88" s="64">
        <v>20000</v>
      </c>
      <c r="H88" s="100">
        <f>F88*G88/1000</f>
        <v>100</v>
      </c>
      <c r="I88" s="73"/>
    </row>
    <row r="89" spans="1:9" ht="15.75" customHeight="1">
      <c r="A89" s="51">
        <v>2</v>
      </c>
      <c r="B89" s="216"/>
      <c r="C89" s="72" t="s">
        <v>28</v>
      </c>
      <c r="D89" s="72" t="s">
        <v>176</v>
      </c>
      <c r="E89" s="95" t="s">
        <v>106</v>
      </c>
      <c r="F89" s="64">
        <v>800</v>
      </c>
      <c r="G89" s="64">
        <v>25</v>
      </c>
      <c r="H89" s="100">
        <f aca="true" t="shared" si="0" ref="H89:H97">F89*G89/1000</f>
        <v>20</v>
      </c>
      <c r="I89" s="73"/>
    </row>
    <row r="90" spans="1:9" ht="15.75" customHeight="1">
      <c r="A90" s="51">
        <v>3</v>
      </c>
      <c r="B90" s="216"/>
      <c r="C90" s="136" t="s">
        <v>294</v>
      </c>
      <c r="D90" s="136" t="s">
        <v>122</v>
      </c>
      <c r="E90" s="95" t="s">
        <v>106</v>
      </c>
      <c r="F90" s="64">
        <v>50</v>
      </c>
      <c r="G90" s="64">
        <v>2000</v>
      </c>
      <c r="H90" s="100">
        <f t="shared" si="0"/>
        <v>100</v>
      </c>
      <c r="I90" s="73"/>
    </row>
    <row r="91" spans="1:9" ht="15.75" customHeight="1">
      <c r="A91" s="51">
        <v>4</v>
      </c>
      <c r="B91" s="216"/>
      <c r="C91" s="134" t="s">
        <v>135</v>
      </c>
      <c r="D91" s="72" t="s">
        <v>189</v>
      </c>
      <c r="E91" s="95" t="s">
        <v>130</v>
      </c>
      <c r="F91" s="64">
        <v>150</v>
      </c>
      <c r="G91" s="64">
        <v>3500</v>
      </c>
      <c r="H91" s="100">
        <f t="shared" si="0"/>
        <v>525</v>
      </c>
      <c r="I91" s="73"/>
    </row>
    <row r="92" spans="1:9" ht="15.75" customHeight="1">
      <c r="A92" s="51">
        <v>5</v>
      </c>
      <c r="B92" s="216"/>
      <c r="C92" s="134" t="s">
        <v>188</v>
      </c>
      <c r="D92" s="72" t="s">
        <v>122</v>
      </c>
      <c r="E92" s="95" t="s">
        <v>130</v>
      </c>
      <c r="F92" s="64">
        <v>5</v>
      </c>
      <c r="G92" s="64">
        <v>7000</v>
      </c>
      <c r="H92" s="100">
        <f t="shared" si="0"/>
        <v>35</v>
      </c>
      <c r="I92" s="73"/>
    </row>
    <row r="93" spans="1:9" ht="15.75" customHeight="1">
      <c r="A93" s="51">
        <v>6</v>
      </c>
      <c r="B93" s="216"/>
      <c r="C93" s="72" t="s">
        <v>267</v>
      </c>
      <c r="D93" s="72" t="s">
        <v>122</v>
      </c>
      <c r="E93" s="95" t="s">
        <v>130</v>
      </c>
      <c r="F93" s="64">
        <v>1</v>
      </c>
      <c r="G93" s="64">
        <v>5000</v>
      </c>
      <c r="H93" s="100">
        <f t="shared" si="0"/>
        <v>5</v>
      </c>
      <c r="I93" s="73"/>
    </row>
    <row r="94" spans="1:9" ht="15.75" customHeight="1">
      <c r="A94" s="51">
        <v>7</v>
      </c>
      <c r="B94" s="216"/>
      <c r="C94" s="72" t="s">
        <v>154</v>
      </c>
      <c r="D94" s="72" t="s">
        <v>122</v>
      </c>
      <c r="E94" s="95" t="s">
        <v>130</v>
      </c>
      <c r="F94" s="64">
        <v>5</v>
      </c>
      <c r="G94" s="64">
        <v>2000</v>
      </c>
      <c r="H94" s="100">
        <f t="shared" si="0"/>
        <v>10</v>
      </c>
      <c r="I94" s="73"/>
    </row>
    <row r="95" spans="1:9" ht="15.75" customHeight="1">
      <c r="A95" s="51">
        <v>8</v>
      </c>
      <c r="B95" s="216"/>
      <c r="C95" s="72" t="s">
        <v>247</v>
      </c>
      <c r="D95" s="72" t="s">
        <v>122</v>
      </c>
      <c r="E95" s="95" t="s">
        <v>106</v>
      </c>
      <c r="F95" s="64">
        <v>400</v>
      </c>
      <c r="G95" s="128">
        <v>600</v>
      </c>
      <c r="H95" s="100">
        <f t="shared" si="0"/>
        <v>240</v>
      </c>
      <c r="I95" s="73"/>
    </row>
    <row r="96" spans="1:9" ht="15.75" customHeight="1">
      <c r="A96" s="51">
        <v>9</v>
      </c>
      <c r="B96" s="216"/>
      <c r="C96" s="136" t="s">
        <v>288</v>
      </c>
      <c r="D96" s="136" t="s">
        <v>122</v>
      </c>
      <c r="E96" s="95" t="s">
        <v>130</v>
      </c>
      <c r="F96" s="64">
        <v>3</v>
      </c>
      <c r="G96" s="128">
        <v>35000</v>
      </c>
      <c r="H96" s="100">
        <f t="shared" si="0"/>
        <v>105</v>
      </c>
      <c r="I96" s="73"/>
    </row>
    <row r="97" spans="1:9" ht="15.75" customHeight="1">
      <c r="A97" s="51">
        <v>10</v>
      </c>
      <c r="B97" s="216"/>
      <c r="C97" s="136" t="s">
        <v>295</v>
      </c>
      <c r="D97" s="72" t="s">
        <v>122</v>
      </c>
      <c r="E97" s="95" t="s">
        <v>130</v>
      </c>
      <c r="F97" s="64">
        <v>1</v>
      </c>
      <c r="G97" s="64">
        <v>110000</v>
      </c>
      <c r="H97" s="100">
        <f t="shared" si="0"/>
        <v>110</v>
      </c>
      <c r="I97" s="73"/>
    </row>
    <row r="98" spans="1:9" ht="15">
      <c r="A98" s="52">
        <v>11</v>
      </c>
      <c r="B98" s="93" t="s">
        <v>104</v>
      </c>
      <c r="C98" s="103" t="s">
        <v>110</v>
      </c>
      <c r="D98" s="103" t="s">
        <v>110</v>
      </c>
      <c r="E98" s="103" t="s">
        <v>110</v>
      </c>
      <c r="F98" s="94" t="s">
        <v>110</v>
      </c>
      <c r="G98" s="94" t="s">
        <v>110</v>
      </c>
      <c r="H98" s="94">
        <f>SUM(H88:H97)</f>
        <v>1250</v>
      </c>
      <c r="I98" s="103" t="s">
        <v>110</v>
      </c>
    </row>
    <row r="99" spans="1:9" ht="15">
      <c r="A99" s="47"/>
      <c r="B99" s="26"/>
      <c r="C99" s="26"/>
      <c r="D99" s="26"/>
      <c r="E99" s="26"/>
      <c r="F99" s="26"/>
      <c r="G99" s="56"/>
      <c r="H99" s="96"/>
      <c r="I99" s="26"/>
    </row>
  </sheetData>
  <sheetProtection/>
  <protectedRanges>
    <protectedRange sqref="I88:I97 A88:A98" name="Ремонт_1"/>
    <protectedRange sqref="I3" name="Глава_1"/>
    <protectedRange sqref="B34 B42 B52 B59 B66 B73 B80" name="Справочник_1"/>
    <protectedRange sqref="F11:F12" name="номер_дата_1"/>
    <protectedRange sqref="D9" name="Муниципальное_образование_1"/>
    <protectedRange sqref="D6" name="Территория_1"/>
    <protectedRange sqref="E16 E18 E20 E23:H23 E25 E27 G30" name="Общие_1"/>
    <protectedRange sqref="B98:I98 A82:I84 A68:I71 A36:I39 A44:I50 A54:I57 A61:I64 A75:I78" name="Перечни_1"/>
    <protectedRange sqref="B88:G94 B95:B97" name="Ремонт_1_1"/>
    <protectedRange sqref="C95:G96" name="Ремонт"/>
    <protectedRange sqref="C97:G97" name="Ремонт_3"/>
  </protectedRanges>
  <mergeCells count="25">
    <mergeCell ref="B88:B97"/>
    <mergeCell ref="C27:D27"/>
    <mergeCell ref="E27:H27"/>
    <mergeCell ref="C25:D25"/>
    <mergeCell ref="E25:H25"/>
    <mergeCell ref="A85:I85"/>
    <mergeCell ref="A40:I40"/>
    <mergeCell ref="G30:H30"/>
    <mergeCell ref="G31:H31"/>
    <mergeCell ref="B33:I33"/>
    <mergeCell ref="G80:G81"/>
    <mergeCell ref="H80:H81"/>
    <mergeCell ref="I80:I81"/>
    <mergeCell ref="I34:I35"/>
    <mergeCell ref="D5:G5"/>
    <mergeCell ref="D6:G6"/>
    <mergeCell ref="D8:G8"/>
    <mergeCell ref="D9:G9"/>
    <mergeCell ref="C16:D16"/>
    <mergeCell ref="E16:H16"/>
    <mergeCell ref="C18:D18"/>
    <mergeCell ref="E18:H18"/>
    <mergeCell ref="C20:D20"/>
    <mergeCell ref="E20:H20"/>
    <mergeCell ref="C23:D23"/>
  </mergeCells>
  <conditionalFormatting sqref="A36:A39 A44:A51 A54:A99">
    <cfRule type="expression" priority="8" dxfId="37">
      <formula>A36&lt;&gt;""</formula>
    </cfRule>
  </conditionalFormatting>
  <conditionalFormatting sqref="H54:I54 C34:I35 C42:I43 C52:I52 C59:I59 C66:I66 C73:I73 C80:I80">
    <cfRule type="expression" priority="7" dxfId="1">
      <formula>C34="Нет характеристик"</formula>
    </cfRule>
  </conditionalFormatting>
  <conditionalFormatting sqref="E27:H27">
    <cfRule type="expression" priority="6" dxfId="38">
      <formula>$D$6="дворовой территории"</formula>
    </cfRule>
  </conditionalFormatting>
  <conditionalFormatting sqref="F30:H30">
    <cfRule type="expression" priority="5" dxfId="3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rintOptions/>
  <pageMargins left="0.3937007874015748" right="0.3937007874015748" top="0.984251968503937" bottom="0.3937007874015748" header="0" footer="0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.140625" style="0" customWidth="1"/>
    <col min="2" max="2" width="20.421875" style="0" customWidth="1"/>
    <col min="3" max="6" width="18.7109375" style="0" customWidth="1"/>
    <col min="7" max="7" width="11.8515625" style="0" customWidth="1"/>
    <col min="8" max="8" width="9.28125" style="0" customWidth="1"/>
    <col min="9" max="9" width="18.421875" style="0" customWidth="1"/>
  </cols>
  <sheetData>
    <row r="1" ht="15.75">
      <c r="I1" s="59" t="s">
        <v>0</v>
      </c>
    </row>
    <row r="2" ht="15.75">
      <c r="I2" s="59" t="s">
        <v>1</v>
      </c>
    </row>
    <row r="3" ht="15.75">
      <c r="I3" s="59" t="s">
        <v>48</v>
      </c>
    </row>
    <row r="4" ht="15.75" thickBot="1"/>
    <row r="5" spans="1:9" ht="20.25">
      <c r="A5" s="1"/>
      <c r="B5" s="1"/>
      <c r="C5" s="2"/>
      <c r="D5" s="153" t="s">
        <v>2</v>
      </c>
      <c r="E5" s="153"/>
      <c r="F5" s="153"/>
      <c r="G5" s="153"/>
      <c r="H5" s="3"/>
      <c r="I5" s="1"/>
    </row>
    <row r="6" spans="1:9" ht="18.75">
      <c r="A6" s="4"/>
      <c r="B6" s="4"/>
      <c r="C6" s="5"/>
      <c r="D6" s="154" t="s">
        <v>3</v>
      </c>
      <c r="E6" s="154"/>
      <c r="F6" s="154"/>
      <c r="G6" s="154"/>
      <c r="H6" s="6"/>
      <c r="I6" s="4"/>
    </row>
    <row r="7" spans="1:9" ht="15.75">
      <c r="A7" s="4"/>
      <c r="B7" s="4"/>
      <c r="C7" s="5"/>
      <c r="D7" s="7"/>
      <c r="E7" s="7"/>
      <c r="F7" s="7"/>
      <c r="G7" s="7"/>
      <c r="H7" s="6"/>
      <c r="I7" s="4"/>
    </row>
    <row r="8" spans="1:9" ht="18.75">
      <c r="A8" s="8"/>
      <c r="B8" s="8"/>
      <c r="C8" s="9"/>
      <c r="D8" s="155" t="s">
        <v>4</v>
      </c>
      <c r="E8" s="155"/>
      <c r="F8" s="155"/>
      <c r="G8" s="155"/>
      <c r="H8" s="10"/>
      <c r="I8" s="8"/>
    </row>
    <row r="9" spans="3:8" ht="19.5" thickBot="1">
      <c r="C9" s="11"/>
      <c r="D9" s="158" t="s">
        <v>49</v>
      </c>
      <c r="E9" s="158"/>
      <c r="F9" s="158"/>
      <c r="G9" s="158"/>
      <c r="H9" s="12"/>
    </row>
    <row r="10" spans="3:8" ht="18.75">
      <c r="C10" s="11"/>
      <c r="D10" s="13"/>
      <c r="E10" s="13"/>
      <c r="F10" s="13"/>
      <c r="G10" s="13"/>
      <c r="H10" s="12"/>
    </row>
    <row r="11" spans="3:8" ht="15">
      <c r="C11" s="11"/>
      <c r="D11" s="14"/>
      <c r="E11" s="15" t="s">
        <v>5</v>
      </c>
      <c r="F11" s="16">
        <v>1</v>
      </c>
      <c r="G11" s="17"/>
      <c r="H11" s="12"/>
    </row>
    <row r="12" spans="3:8" ht="15">
      <c r="C12" s="11"/>
      <c r="D12" s="17"/>
      <c r="E12" s="15" t="s">
        <v>6</v>
      </c>
      <c r="F12" s="18">
        <v>43007</v>
      </c>
      <c r="G12" s="17"/>
      <c r="H12" s="12"/>
    </row>
    <row r="13" spans="3:8" ht="15.75" thickBot="1">
      <c r="C13" s="19"/>
      <c r="D13" s="20"/>
      <c r="E13" s="20"/>
      <c r="F13" s="20"/>
      <c r="G13" s="20"/>
      <c r="H13" s="21"/>
    </row>
    <row r="14" spans="3:8" ht="15">
      <c r="C14" s="22"/>
      <c r="D14" s="22"/>
      <c r="E14" s="22"/>
      <c r="F14" s="22"/>
      <c r="G14" s="22"/>
      <c r="H14" s="22"/>
    </row>
    <row r="15" spans="3:8" ht="15">
      <c r="C15" s="22"/>
      <c r="D15" s="22"/>
      <c r="E15" s="22"/>
      <c r="F15" s="22"/>
      <c r="G15" s="22"/>
      <c r="H15" s="22"/>
    </row>
    <row r="16" spans="3:8" ht="15.75">
      <c r="C16" s="159" t="s">
        <v>7</v>
      </c>
      <c r="D16" s="160"/>
      <c r="E16" s="178" t="s">
        <v>199</v>
      </c>
      <c r="F16" s="179"/>
      <c r="G16" s="179"/>
      <c r="H16" s="180"/>
    </row>
    <row r="17" spans="3:8" ht="15">
      <c r="C17" s="22"/>
      <c r="D17" s="22"/>
      <c r="E17" s="23"/>
      <c r="F17" s="23"/>
      <c r="G17" s="23"/>
      <c r="H17" s="23"/>
    </row>
    <row r="18" spans="3:8" ht="15.75">
      <c r="C18" s="159" t="s">
        <v>8</v>
      </c>
      <c r="D18" s="160"/>
      <c r="E18" s="164" t="s">
        <v>200</v>
      </c>
      <c r="F18" s="165"/>
      <c r="G18" s="165"/>
      <c r="H18" s="166"/>
    </row>
    <row r="19" spans="3:8" ht="15">
      <c r="C19" s="22"/>
      <c r="D19" s="22"/>
      <c r="E19" s="23"/>
      <c r="F19" s="23"/>
      <c r="G19" s="23"/>
      <c r="H19" s="23"/>
    </row>
    <row r="20" spans="3:8" ht="15.75">
      <c r="C20" s="159" t="s">
        <v>9</v>
      </c>
      <c r="D20" s="160"/>
      <c r="E20" s="178">
        <v>321</v>
      </c>
      <c r="F20" s="179"/>
      <c r="G20" s="179"/>
      <c r="H20" s="180"/>
    </row>
    <row r="21" spans="3:8" ht="15">
      <c r="C21" s="22"/>
      <c r="D21" s="22"/>
      <c r="E21" s="23"/>
      <c r="F21" s="23"/>
      <c r="G21" s="23"/>
      <c r="H21" s="23"/>
    </row>
    <row r="22" spans="3:8" ht="15">
      <c r="C22" s="22"/>
      <c r="D22" s="22"/>
      <c r="E22" s="24" t="s">
        <v>10</v>
      </c>
      <c r="F22" s="24" t="s">
        <v>11</v>
      </c>
      <c r="G22" s="60" t="s">
        <v>12</v>
      </c>
      <c r="H22" s="61" t="s">
        <v>13</v>
      </c>
    </row>
    <row r="23" spans="3:8" ht="15.75">
      <c r="C23" s="159" t="s">
        <v>14</v>
      </c>
      <c r="D23" s="160"/>
      <c r="E23" s="25">
        <v>25</v>
      </c>
      <c r="F23" s="25">
        <v>35</v>
      </c>
      <c r="G23" s="25">
        <v>231</v>
      </c>
      <c r="H23" s="25">
        <v>30</v>
      </c>
    </row>
    <row r="24" spans="3:8" ht="15">
      <c r="C24" s="22"/>
      <c r="D24" s="22"/>
      <c r="E24" s="23"/>
      <c r="F24" s="23"/>
      <c r="G24" s="23"/>
      <c r="H24" s="23"/>
    </row>
    <row r="25" spans="3:8" ht="15.75">
      <c r="C25" s="170" t="s">
        <v>180</v>
      </c>
      <c r="D25" s="171"/>
      <c r="E25" s="167">
        <v>6</v>
      </c>
      <c r="F25" s="168"/>
      <c r="G25" s="168"/>
      <c r="H25" s="169"/>
    </row>
    <row r="26" spans="2:8" ht="15">
      <c r="B26" s="26"/>
      <c r="C26" s="27"/>
      <c r="D26" s="22"/>
      <c r="E26" s="22"/>
      <c r="F26" s="27"/>
      <c r="G26" s="27"/>
      <c r="H26" s="27"/>
    </row>
    <row r="27" spans="3:8" ht="15.75">
      <c r="C27" s="175" t="s">
        <v>181</v>
      </c>
      <c r="D27" s="175"/>
      <c r="E27" s="184" t="s">
        <v>50</v>
      </c>
      <c r="F27" s="184"/>
      <c r="G27" s="184"/>
      <c r="H27" s="184"/>
    </row>
    <row r="28" spans="3:8" ht="15">
      <c r="C28" s="22"/>
      <c r="D28" s="22"/>
      <c r="E28" s="23"/>
      <c r="F28" s="23"/>
      <c r="G28" s="23"/>
      <c r="H28" s="23"/>
    </row>
    <row r="29" spans="3:8" ht="15">
      <c r="C29" s="22"/>
      <c r="D29" s="22"/>
      <c r="E29" s="23"/>
      <c r="F29" s="23"/>
      <c r="G29" s="23"/>
      <c r="H29" s="23"/>
    </row>
    <row r="30" spans="2:8" ht="15.75">
      <c r="B30" s="26"/>
      <c r="C30" s="74" t="s">
        <v>182</v>
      </c>
      <c r="D30" s="28"/>
      <c r="E30" s="27"/>
      <c r="F30" s="110"/>
      <c r="G30" s="156"/>
      <c r="H30" s="157"/>
    </row>
    <row r="31" spans="2:8" ht="15">
      <c r="B31" s="26"/>
      <c r="C31" s="28"/>
      <c r="D31" s="28"/>
      <c r="E31" s="27"/>
      <c r="F31" s="29" t="s">
        <v>183</v>
      </c>
      <c r="G31" s="177" t="s">
        <v>184</v>
      </c>
      <c r="H31" s="177"/>
    </row>
    <row r="32" spans="2:8" ht="15">
      <c r="B32" s="26"/>
      <c r="C32" s="30"/>
      <c r="D32" s="30"/>
      <c r="E32" s="26"/>
      <c r="F32" s="31"/>
      <c r="G32" s="32"/>
      <c r="H32" s="32"/>
    </row>
    <row r="33" spans="2:8" ht="15">
      <c r="B33" s="26"/>
      <c r="C33" s="30"/>
      <c r="D33" s="30"/>
      <c r="E33" s="26"/>
      <c r="F33" s="31"/>
      <c r="G33" s="32"/>
      <c r="H33" s="32"/>
    </row>
    <row r="34" spans="1:9" ht="18.75">
      <c r="A34" s="34">
        <v>1</v>
      </c>
      <c r="B34" s="151" t="s">
        <v>15</v>
      </c>
      <c r="C34" s="151"/>
      <c r="D34" s="151"/>
      <c r="E34" s="151"/>
      <c r="F34" s="151"/>
      <c r="G34" s="151"/>
      <c r="H34" s="151"/>
      <c r="I34" s="151"/>
    </row>
    <row r="35" spans="1:9" ht="36">
      <c r="A35" s="80"/>
      <c r="B35" s="77" t="s">
        <v>16</v>
      </c>
      <c r="C35" s="76" t="s">
        <v>52</v>
      </c>
      <c r="D35" s="76" t="s">
        <v>58</v>
      </c>
      <c r="E35" s="76" t="s">
        <v>60</v>
      </c>
      <c r="F35" s="76" t="s">
        <v>54</v>
      </c>
      <c r="G35" s="76" t="s">
        <v>51</v>
      </c>
      <c r="H35" s="81" t="s">
        <v>55</v>
      </c>
      <c r="I35" s="152" t="s">
        <v>25</v>
      </c>
    </row>
    <row r="36" spans="1:9" ht="42">
      <c r="A36" s="82" t="s">
        <v>17</v>
      </c>
      <c r="B36" s="83" t="s">
        <v>18</v>
      </c>
      <c r="C36" s="84" t="s">
        <v>19</v>
      </c>
      <c r="D36" s="84" t="s">
        <v>20</v>
      </c>
      <c r="E36" s="84" t="s">
        <v>21</v>
      </c>
      <c r="F36" s="84" t="s">
        <v>22</v>
      </c>
      <c r="G36" s="85" t="s">
        <v>23</v>
      </c>
      <c r="H36" s="85" t="s">
        <v>24</v>
      </c>
      <c r="I36" s="141"/>
    </row>
    <row r="37" spans="1:9" ht="15">
      <c r="A37" s="51">
        <f>IF(B37="","",COUNTA($B$37:B37))</f>
        <v>1</v>
      </c>
      <c r="B37" s="58" t="s">
        <v>57</v>
      </c>
      <c r="C37" s="62" t="s">
        <v>56</v>
      </c>
      <c r="D37" s="62" t="s">
        <v>166</v>
      </c>
      <c r="E37" s="62"/>
      <c r="F37" s="65" t="s">
        <v>66</v>
      </c>
      <c r="G37" s="64">
        <v>1550</v>
      </c>
      <c r="H37" s="64">
        <v>4</v>
      </c>
      <c r="I37" s="62"/>
    </row>
    <row r="38" spans="1:9" ht="24">
      <c r="A38" s="51">
        <v>2</v>
      </c>
      <c r="B38" s="102" t="s">
        <v>46</v>
      </c>
      <c r="C38" s="62" t="s">
        <v>56</v>
      </c>
      <c r="D38" s="62" t="s">
        <v>166</v>
      </c>
      <c r="E38" s="62"/>
      <c r="F38" s="65" t="s">
        <v>66</v>
      </c>
      <c r="G38" s="64">
        <v>700</v>
      </c>
      <c r="H38" s="64">
        <v>0</v>
      </c>
      <c r="I38" s="67"/>
    </row>
    <row r="39" spans="1:9" ht="15">
      <c r="A39" s="92"/>
      <c r="B39" s="93" t="s">
        <v>104</v>
      </c>
      <c r="C39" s="103" t="s">
        <v>110</v>
      </c>
      <c r="D39" s="103" t="s">
        <v>110</v>
      </c>
      <c r="E39" s="103" t="s">
        <v>110</v>
      </c>
      <c r="F39" s="103" t="s">
        <v>110</v>
      </c>
      <c r="G39" s="94">
        <f>SUM(G37:G38)</f>
        <v>2250</v>
      </c>
      <c r="H39" s="94">
        <f>SUM(H37:H38)</f>
        <v>4</v>
      </c>
      <c r="I39" s="103" t="s">
        <v>110</v>
      </c>
    </row>
    <row r="40" spans="1:9" ht="15">
      <c r="A40" s="111"/>
      <c r="B40" s="118"/>
      <c r="C40" s="112"/>
      <c r="D40" s="112"/>
      <c r="E40" s="112"/>
      <c r="F40" s="112"/>
      <c r="G40" s="113"/>
      <c r="H40" s="113"/>
      <c r="I40" s="112"/>
    </row>
    <row r="41" spans="1:9" ht="15">
      <c r="A41" s="111"/>
      <c r="B41" s="118"/>
      <c r="C41" s="112"/>
      <c r="D41" s="112"/>
      <c r="E41" s="112"/>
      <c r="F41" s="112"/>
      <c r="G41" s="113"/>
      <c r="H41" s="113"/>
      <c r="I41" s="112"/>
    </row>
    <row r="42" spans="1:9" ht="18.75">
      <c r="A42" s="151" t="s">
        <v>26</v>
      </c>
      <c r="B42" s="151"/>
      <c r="C42" s="151"/>
      <c r="D42" s="151"/>
      <c r="E42" s="151"/>
      <c r="F42" s="151"/>
      <c r="G42" s="151"/>
      <c r="H42" s="151"/>
      <c r="I42" s="151"/>
    </row>
    <row r="43" spans="1:9" ht="18.75">
      <c r="A43" s="34">
        <v>2</v>
      </c>
      <c r="B43" s="35" t="s">
        <v>27</v>
      </c>
      <c r="C43" s="33"/>
      <c r="D43" s="33"/>
      <c r="E43" s="33"/>
      <c r="F43" s="33"/>
      <c r="G43" s="33"/>
      <c r="H43" s="33"/>
      <c r="I43" s="33"/>
    </row>
    <row r="44" spans="1:9" ht="28.5" customHeight="1">
      <c r="A44" s="97"/>
      <c r="B44" s="77" t="s">
        <v>28</v>
      </c>
      <c r="C44" s="76" t="s">
        <v>80</v>
      </c>
      <c r="D44" s="76" t="s">
        <v>64</v>
      </c>
      <c r="E44" s="76" t="s">
        <v>53</v>
      </c>
      <c r="F44" s="76" t="s">
        <v>54</v>
      </c>
      <c r="G44" s="76" t="s">
        <v>81</v>
      </c>
      <c r="H44" s="79" t="s">
        <v>53</v>
      </c>
      <c r="I44" s="76" t="s">
        <v>25</v>
      </c>
    </row>
    <row r="45" spans="1:9" ht="45" customHeight="1">
      <c r="A45" s="40" t="s">
        <v>17</v>
      </c>
      <c r="B45" s="55" t="s">
        <v>18</v>
      </c>
      <c r="C45" s="55" t="s">
        <v>29</v>
      </c>
      <c r="D45" s="55" t="s">
        <v>30</v>
      </c>
      <c r="E45" s="55" t="s">
        <v>21</v>
      </c>
      <c r="F45" s="55" t="s">
        <v>22</v>
      </c>
      <c r="G45" s="40" t="s">
        <v>23</v>
      </c>
      <c r="H45" s="40" t="s">
        <v>24</v>
      </c>
      <c r="I45" s="55" t="s">
        <v>25</v>
      </c>
    </row>
    <row r="46" spans="1:9" ht="24">
      <c r="A46" s="51">
        <f>IF(B46="","",COUNTA($B$46:B46))</f>
        <v>1</v>
      </c>
      <c r="B46" s="58" t="s">
        <v>119</v>
      </c>
      <c r="C46" s="62" t="s">
        <v>168</v>
      </c>
      <c r="D46" s="62" t="s">
        <v>169</v>
      </c>
      <c r="E46" s="62"/>
      <c r="F46" s="63" t="s">
        <v>70</v>
      </c>
      <c r="G46" s="64">
        <v>2800</v>
      </c>
      <c r="H46" s="64"/>
      <c r="I46" s="65" t="s">
        <v>201</v>
      </c>
    </row>
    <row r="47" spans="1:9" ht="15">
      <c r="A47" s="51">
        <f>IF(B47="","",COUNTA($B$46:B47))</f>
        <v>2</v>
      </c>
      <c r="B47" s="58" t="s">
        <v>117</v>
      </c>
      <c r="C47" s="62" t="s">
        <v>202</v>
      </c>
      <c r="D47" s="62"/>
      <c r="E47" s="62"/>
      <c r="F47" s="65"/>
      <c r="G47" s="64"/>
      <c r="H47" s="64">
        <v>20</v>
      </c>
      <c r="I47" s="62"/>
    </row>
    <row r="48" spans="1:9" ht="15">
      <c r="A48" s="51">
        <v>3</v>
      </c>
      <c r="B48" s="58" t="s">
        <v>117</v>
      </c>
      <c r="C48" s="62" t="s">
        <v>203</v>
      </c>
      <c r="D48" s="62"/>
      <c r="E48" s="62"/>
      <c r="F48" s="65"/>
      <c r="G48" s="64"/>
      <c r="H48" s="64">
        <v>5</v>
      </c>
      <c r="I48" s="66"/>
    </row>
    <row r="49" spans="1:9" ht="15">
      <c r="A49" s="50"/>
      <c r="B49" s="93" t="s">
        <v>104</v>
      </c>
      <c r="C49" s="103" t="s">
        <v>110</v>
      </c>
      <c r="D49" s="103" t="s">
        <v>110</v>
      </c>
      <c r="E49" s="103" t="s">
        <v>110</v>
      </c>
      <c r="F49" s="103" t="s">
        <v>110</v>
      </c>
      <c r="G49" s="94">
        <f>SUM(G46:G48)</f>
        <v>2800</v>
      </c>
      <c r="H49" s="94">
        <f>SUM(H46:H48)</f>
        <v>25</v>
      </c>
      <c r="I49" s="103" t="s">
        <v>110</v>
      </c>
    </row>
    <row r="50" spans="1:9" ht="15">
      <c r="A50" s="121"/>
      <c r="B50" s="118"/>
      <c r="C50" s="112"/>
      <c r="D50" s="112"/>
      <c r="E50" s="112"/>
      <c r="F50" s="112"/>
      <c r="G50" s="113"/>
      <c r="H50" s="113"/>
      <c r="I50" s="112"/>
    </row>
    <row r="51" spans="1:9" ht="18.75">
      <c r="A51" s="34">
        <v>3</v>
      </c>
      <c r="B51" s="36" t="s">
        <v>31</v>
      </c>
      <c r="C51" s="33"/>
      <c r="D51" s="33"/>
      <c r="E51" s="33"/>
      <c r="F51" s="33"/>
      <c r="G51" s="33"/>
      <c r="H51" s="33"/>
      <c r="I51" s="33"/>
    </row>
    <row r="52" spans="1:9" ht="38.25">
      <c r="A52" s="98"/>
      <c r="B52" s="77" t="s">
        <v>78</v>
      </c>
      <c r="C52" s="76" t="s">
        <v>52</v>
      </c>
      <c r="D52" s="76" t="s">
        <v>58</v>
      </c>
      <c r="E52" s="76" t="s">
        <v>53</v>
      </c>
      <c r="F52" s="76" t="s">
        <v>54</v>
      </c>
      <c r="G52" s="76" t="s">
        <v>82</v>
      </c>
      <c r="H52" s="76" t="s">
        <v>83</v>
      </c>
      <c r="I52" s="76" t="s">
        <v>25</v>
      </c>
    </row>
    <row r="53" spans="1:9" ht="42.75" customHeight="1">
      <c r="A53" s="40" t="s">
        <v>17</v>
      </c>
      <c r="B53" s="55" t="s">
        <v>18</v>
      </c>
      <c r="C53" s="55" t="s">
        <v>29</v>
      </c>
      <c r="D53" s="55" t="s">
        <v>32</v>
      </c>
      <c r="E53" s="53" t="s">
        <v>33</v>
      </c>
      <c r="F53" s="55" t="s">
        <v>22</v>
      </c>
      <c r="G53" s="70" t="s">
        <v>23</v>
      </c>
      <c r="H53" s="40" t="s">
        <v>24</v>
      </c>
      <c r="I53" s="40" t="s">
        <v>25</v>
      </c>
    </row>
    <row r="54" spans="1:9" ht="15">
      <c r="A54" s="41">
        <f>IF(B54="","",COUNTA($B$54:B54))</f>
      </c>
      <c r="B54" s="57"/>
      <c r="C54" s="66"/>
      <c r="D54" s="66"/>
      <c r="E54" s="66"/>
      <c r="F54" s="66"/>
      <c r="G54" s="64"/>
      <c r="H54" s="64"/>
      <c r="I54" s="62"/>
    </row>
    <row r="55" spans="1:9" ht="15">
      <c r="A55" s="43"/>
      <c r="B55" s="93" t="s">
        <v>104</v>
      </c>
      <c r="C55" s="103" t="s">
        <v>110</v>
      </c>
      <c r="D55" s="103" t="s">
        <v>110</v>
      </c>
      <c r="E55" s="103" t="s">
        <v>110</v>
      </c>
      <c r="F55" s="103" t="s">
        <v>110</v>
      </c>
      <c r="G55" s="94">
        <f>SUM(G54:G54)</f>
        <v>0</v>
      </c>
      <c r="H55" s="94">
        <f>SUM(H54:H54)</f>
        <v>0</v>
      </c>
      <c r="I55" s="103" t="s">
        <v>110</v>
      </c>
    </row>
    <row r="56" spans="1:9" ht="15">
      <c r="A56" s="119"/>
      <c r="B56" s="118"/>
      <c r="C56" s="112"/>
      <c r="D56" s="112"/>
      <c r="E56" s="112"/>
      <c r="F56" s="112"/>
      <c r="G56" s="113"/>
      <c r="H56" s="113"/>
      <c r="I56" s="112"/>
    </row>
    <row r="57" spans="1:9" ht="15">
      <c r="A57" s="119"/>
      <c r="B57" s="118"/>
      <c r="C57" s="112"/>
      <c r="D57" s="112"/>
      <c r="E57" s="112"/>
      <c r="F57" s="112"/>
      <c r="G57" s="113"/>
      <c r="H57" s="113"/>
      <c r="I57" s="112"/>
    </row>
    <row r="58" spans="1:9" ht="18.75">
      <c r="A58" s="34">
        <v>4</v>
      </c>
      <c r="B58" s="36" t="s">
        <v>34</v>
      </c>
      <c r="C58" s="34"/>
      <c r="D58" s="44"/>
      <c r="E58" s="33"/>
      <c r="F58" s="33"/>
      <c r="G58" s="33"/>
      <c r="H58" s="33"/>
      <c r="I58" s="33"/>
    </row>
    <row r="59" spans="1:9" ht="33.75">
      <c r="A59" s="98"/>
      <c r="B59" s="77" t="s">
        <v>78</v>
      </c>
      <c r="C59" s="76" t="s">
        <v>60</v>
      </c>
      <c r="D59" s="76" t="s">
        <v>58</v>
      </c>
      <c r="E59" s="76" t="s">
        <v>53</v>
      </c>
      <c r="F59" s="76" t="s">
        <v>54</v>
      </c>
      <c r="G59" s="78" t="s">
        <v>85</v>
      </c>
      <c r="H59" s="76" t="s">
        <v>86</v>
      </c>
      <c r="I59" s="76" t="s">
        <v>25</v>
      </c>
    </row>
    <row r="60" spans="1:9" ht="46.5" customHeight="1">
      <c r="A60" s="40" t="s">
        <v>17</v>
      </c>
      <c r="B60" s="55" t="s">
        <v>18</v>
      </c>
      <c r="C60" s="55" t="s">
        <v>29</v>
      </c>
      <c r="D60" s="55" t="s">
        <v>30</v>
      </c>
      <c r="E60" s="55" t="s">
        <v>21</v>
      </c>
      <c r="F60" s="55" t="s">
        <v>22</v>
      </c>
      <c r="G60" s="70" t="s">
        <v>23</v>
      </c>
      <c r="H60" s="40" t="s">
        <v>24</v>
      </c>
      <c r="I60" s="55" t="s">
        <v>25</v>
      </c>
    </row>
    <row r="61" spans="1:9" ht="15">
      <c r="A61" s="41">
        <f>IF(B61="","",COUNTA($B$61:B61))</f>
      </c>
      <c r="B61" s="57"/>
      <c r="C61" s="66"/>
      <c r="D61" s="66"/>
      <c r="E61" s="66"/>
      <c r="F61" s="67"/>
      <c r="G61" s="64"/>
      <c r="H61" s="64"/>
      <c r="I61" s="62"/>
    </row>
    <row r="62" spans="1:9" ht="15">
      <c r="A62" s="43"/>
      <c r="B62" s="93" t="s">
        <v>104</v>
      </c>
      <c r="C62" s="103" t="s">
        <v>110</v>
      </c>
      <c r="D62" s="103" t="s">
        <v>110</v>
      </c>
      <c r="E62" s="103" t="s">
        <v>110</v>
      </c>
      <c r="F62" s="103" t="s">
        <v>110</v>
      </c>
      <c r="G62" s="94">
        <f>SUM(G61:G61)</f>
        <v>0</v>
      </c>
      <c r="H62" s="94">
        <f>SUM(H61:H61)</f>
        <v>0</v>
      </c>
      <c r="I62" s="103" t="s">
        <v>110</v>
      </c>
    </row>
    <row r="63" spans="1:9" ht="15">
      <c r="A63" s="119"/>
      <c r="B63" s="118"/>
      <c r="C63" s="112"/>
      <c r="D63" s="112"/>
      <c r="E63" s="112"/>
      <c r="F63" s="112"/>
      <c r="G63" s="113"/>
      <c r="H63" s="113"/>
      <c r="I63" s="112"/>
    </row>
    <row r="64" spans="1:9" ht="15">
      <c r="A64" s="119"/>
      <c r="B64" s="118"/>
      <c r="C64" s="112"/>
      <c r="D64" s="112"/>
      <c r="E64" s="112"/>
      <c r="F64" s="112"/>
      <c r="G64" s="113"/>
      <c r="H64" s="113"/>
      <c r="I64" s="112"/>
    </row>
    <row r="65" spans="1:9" ht="18.75">
      <c r="A65" s="34">
        <v>5</v>
      </c>
      <c r="B65" s="37" t="s">
        <v>35</v>
      </c>
      <c r="C65" s="33"/>
      <c r="D65" s="33"/>
      <c r="E65" s="33"/>
      <c r="F65" s="33"/>
      <c r="G65" s="33"/>
      <c r="H65" s="33"/>
      <c r="I65" s="33"/>
    </row>
    <row r="66" spans="1:9" ht="25.5">
      <c r="A66" s="99"/>
      <c r="B66" s="77" t="s">
        <v>78</v>
      </c>
      <c r="C66" s="76" t="s">
        <v>60</v>
      </c>
      <c r="D66" s="76" t="s">
        <v>58</v>
      </c>
      <c r="E66" s="76" t="s">
        <v>53</v>
      </c>
      <c r="F66" s="76" t="s">
        <v>54</v>
      </c>
      <c r="G66" s="78" t="s">
        <v>53</v>
      </c>
      <c r="H66" s="76" t="s">
        <v>81</v>
      </c>
      <c r="I66" s="76" t="s">
        <v>25</v>
      </c>
    </row>
    <row r="67" spans="1:9" ht="45.75" customHeight="1">
      <c r="A67" s="82" t="s">
        <v>17</v>
      </c>
      <c r="B67" s="83" t="s">
        <v>18</v>
      </c>
      <c r="C67" s="83" t="s">
        <v>29</v>
      </c>
      <c r="D67" s="83" t="s">
        <v>30</v>
      </c>
      <c r="E67" s="83" t="s">
        <v>21</v>
      </c>
      <c r="F67" s="83" t="s">
        <v>22</v>
      </c>
      <c r="G67" s="86" t="s">
        <v>23</v>
      </c>
      <c r="H67" s="82" t="s">
        <v>24</v>
      </c>
      <c r="I67" s="83" t="s">
        <v>25</v>
      </c>
    </row>
    <row r="68" spans="1:9" ht="15">
      <c r="A68" s="41">
        <f>IF(B68="","",COUNTA($B$68:B68))</f>
      </c>
      <c r="B68" s="57"/>
      <c r="C68" s="66"/>
      <c r="D68" s="66"/>
      <c r="E68" s="66"/>
      <c r="F68" s="66"/>
      <c r="G68" s="64"/>
      <c r="H68" s="64"/>
      <c r="I68" s="62"/>
    </row>
    <row r="69" spans="1:9" ht="15">
      <c r="A69" s="43"/>
      <c r="B69" s="93" t="s">
        <v>104</v>
      </c>
      <c r="C69" s="103" t="s">
        <v>110</v>
      </c>
      <c r="D69" s="103" t="s">
        <v>110</v>
      </c>
      <c r="E69" s="103" t="s">
        <v>110</v>
      </c>
      <c r="F69" s="103" t="s">
        <v>110</v>
      </c>
      <c r="G69" s="94">
        <f>SUM(G68:G68)</f>
        <v>0</v>
      </c>
      <c r="H69" s="94">
        <f>SUM(H68:H68)</f>
        <v>0</v>
      </c>
      <c r="I69" s="103" t="s">
        <v>110</v>
      </c>
    </row>
    <row r="70" spans="1:9" ht="15">
      <c r="A70" s="119"/>
      <c r="B70" s="118"/>
      <c r="C70" s="112"/>
      <c r="D70" s="112"/>
      <c r="E70" s="112"/>
      <c r="F70" s="112"/>
      <c r="G70" s="113"/>
      <c r="H70" s="113"/>
      <c r="I70" s="112"/>
    </row>
    <row r="71" spans="1:9" ht="18.75">
      <c r="A71" s="34">
        <v>6</v>
      </c>
      <c r="B71" s="38" t="s">
        <v>36</v>
      </c>
      <c r="C71" s="45"/>
      <c r="D71" s="33"/>
      <c r="E71" s="33"/>
      <c r="F71" s="33"/>
      <c r="G71" s="33"/>
      <c r="H71" s="33"/>
      <c r="I71" s="33"/>
    </row>
    <row r="72" spans="1:9" ht="27" customHeight="1">
      <c r="A72" s="99"/>
      <c r="B72" s="87"/>
      <c r="C72" s="76" t="s">
        <v>80</v>
      </c>
      <c r="D72" s="76" t="s">
        <v>60</v>
      </c>
      <c r="E72" s="76" t="s">
        <v>92</v>
      </c>
      <c r="F72" s="76" t="s">
        <v>54</v>
      </c>
      <c r="G72" s="76" t="s">
        <v>87</v>
      </c>
      <c r="H72" s="79" t="s">
        <v>53</v>
      </c>
      <c r="I72" s="76" t="s">
        <v>25</v>
      </c>
    </row>
    <row r="73" spans="1:9" ht="44.25" customHeight="1">
      <c r="A73" s="82" t="s">
        <v>17</v>
      </c>
      <c r="B73" s="83" t="s">
        <v>18</v>
      </c>
      <c r="C73" s="83" t="s">
        <v>29</v>
      </c>
      <c r="D73" s="83" t="s">
        <v>30</v>
      </c>
      <c r="E73" s="83" t="s">
        <v>21</v>
      </c>
      <c r="F73" s="83" t="s">
        <v>22</v>
      </c>
      <c r="G73" s="86" t="s">
        <v>23</v>
      </c>
      <c r="H73" s="82" t="s">
        <v>24</v>
      </c>
      <c r="I73" s="83" t="s">
        <v>25</v>
      </c>
    </row>
    <row r="74" spans="1:9" ht="27.75" customHeight="1">
      <c r="A74" s="51">
        <v>1</v>
      </c>
      <c r="B74" s="109" t="s">
        <v>91</v>
      </c>
      <c r="C74" s="65" t="s">
        <v>97</v>
      </c>
      <c r="D74" s="62" t="s">
        <v>159</v>
      </c>
      <c r="E74" s="62" t="s">
        <v>95</v>
      </c>
      <c r="F74" s="62" t="s">
        <v>66</v>
      </c>
      <c r="G74" s="64">
        <v>4</v>
      </c>
      <c r="H74" s="64"/>
      <c r="I74" s="62" t="s">
        <v>96</v>
      </c>
    </row>
    <row r="75" spans="1:9" ht="15">
      <c r="A75" s="41">
        <f>IF(B75="","",COUNTA($B$74:B75))</f>
      </c>
      <c r="B75" s="57"/>
      <c r="C75" s="66"/>
      <c r="D75" s="66"/>
      <c r="E75" s="66"/>
      <c r="F75" s="66"/>
      <c r="G75" s="64"/>
      <c r="H75" s="64"/>
      <c r="I75" s="62"/>
    </row>
    <row r="76" spans="1:9" ht="15">
      <c r="A76" s="43"/>
      <c r="B76" s="93" t="s">
        <v>104</v>
      </c>
      <c r="C76" s="103" t="s">
        <v>110</v>
      </c>
      <c r="D76" s="103" t="s">
        <v>110</v>
      </c>
      <c r="E76" s="103" t="s">
        <v>110</v>
      </c>
      <c r="F76" s="103" t="s">
        <v>110</v>
      </c>
      <c r="G76" s="94">
        <f>SUM(G74:G75)</f>
        <v>4</v>
      </c>
      <c r="H76" s="94">
        <f>SUM(H74:H75)</f>
        <v>0</v>
      </c>
      <c r="I76" s="103" t="s">
        <v>110</v>
      </c>
    </row>
    <row r="77" spans="1:9" ht="15">
      <c r="A77" s="119"/>
      <c r="B77" s="118"/>
      <c r="C77" s="112"/>
      <c r="D77" s="112"/>
      <c r="E77" s="112"/>
      <c r="F77" s="112"/>
      <c r="G77" s="113"/>
      <c r="H77" s="113"/>
      <c r="I77" s="112"/>
    </row>
    <row r="78" spans="1:9" ht="15">
      <c r="A78" s="119"/>
      <c r="B78" s="118"/>
      <c r="C78" s="112"/>
      <c r="D78" s="112"/>
      <c r="E78" s="112"/>
      <c r="F78" s="112"/>
      <c r="G78" s="113"/>
      <c r="H78" s="113"/>
      <c r="I78" s="112"/>
    </row>
    <row r="79" spans="1:9" ht="15">
      <c r="A79" s="119"/>
      <c r="B79" s="118"/>
      <c r="C79" s="112"/>
      <c r="D79" s="112"/>
      <c r="E79" s="112"/>
      <c r="F79" s="112"/>
      <c r="G79" s="113"/>
      <c r="H79" s="113"/>
      <c r="I79" s="112"/>
    </row>
    <row r="80" spans="1:9" ht="18.75">
      <c r="A80" s="34">
        <v>7</v>
      </c>
      <c r="B80" s="38" t="s">
        <v>37</v>
      </c>
      <c r="C80" s="33"/>
      <c r="D80" s="46"/>
      <c r="E80" s="33"/>
      <c r="F80" s="33"/>
      <c r="G80" s="33"/>
      <c r="H80" s="33"/>
      <c r="I80" s="33"/>
    </row>
    <row r="81" spans="1:9" ht="25.5">
      <c r="A81" s="97"/>
      <c r="B81" s="89" t="s">
        <v>78</v>
      </c>
      <c r="C81" s="54" t="s">
        <v>80</v>
      </c>
      <c r="D81" s="54" t="s">
        <v>53</v>
      </c>
      <c r="E81" s="54" t="s">
        <v>53</v>
      </c>
      <c r="F81" s="54" t="s">
        <v>54</v>
      </c>
      <c r="G81" s="148" t="s">
        <v>39</v>
      </c>
      <c r="H81" s="148" t="s">
        <v>51</v>
      </c>
      <c r="I81" s="148" t="s">
        <v>101</v>
      </c>
    </row>
    <row r="82" spans="1:9" ht="30.75" customHeight="1">
      <c r="A82" s="55" t="s">
        <v>17</v>
      </c>
      <c r="B82" s="55" t="s">
        <v>18</v>
      </c>
      <c r="C82" s="53" t="s">
        <v>29</v>
      </c>
      <c r="D82" s="55" t="s">
        <v>30</v>
      </c>
      <c r="E82" s="55" t="s">
        <v>21</v>
      </c>
      <c r="F82" s="55" t="s">
        <v>22</v>
      </c>
      <c r="G82" s="150"/>
      <c r="H82" s="149"/>
      <c r="I82" s="149"/>
    </row>
    <row r="83" spans="1:9" ht="15">
      <c r="A83" s="41">
        <f>IF(B83="","",COUNTA($B$83:B83))</f>
      </c>
      <c r="B83" s="42"/>
      <c r="C83" s="68"/>
      <c r="D83" s="68"/>
      <c r="E83" s="68"/>
      <c r="F83" s="68"/>
      <c r="G83" s="91"/>
      <c r="H83" s="48"/>
      <c r="I83" s="69"/>
    </row>
    <row r="84" spans="1:9" ht="15">
      <c r="A84" s="43"/>
      <c r="B84" s="93" t="s">
        <v>104</v>
      </c>
      <c r="C84" s="103" t="s">
        <v>110</v>
      </c>
      <c r="D84" s="103" t="s">
        <v>110</v>
      </c>
      <c r="E84" s="103" t="s">
        <v>110</v>
      </c>
      <c r="F84" s="103" t="s">
        <v>110</v>
      </c>
      <c r="G84" s="103" t="s">
        <v>110</v>
      </c>
      <c r="H84" s="94">
        <f>SUM(H83:H83)</f>
        <v>0</v>
      </c>
      <c r="I84" s="103" t="s">
        <v>110</v>
      </c>
    </row>
    <row r="85" spans="1:9" ht="15">
      <c r="A85" s="119"/>
      <c r="B85" s="118"/>
      <c r="C85" s="112"/>
      <c r="D85" s="112"/>
      <c r="E85" s="112"/>
      <c r="F85" s="112"/>
      <c r="G85" s="112"/>
      <c r="H85" s="113"/>
      <c r="I85" s="112"/>
    </row>
    <row r="86" spans="1:9" ht="18.75">
      <c r="A86" s="147" t="s">
        <v>40</v>
      </c>
      <c r="B86" s="147"/>
      <c r="C86" s="147"/>
      <c r="D86" s="147"/>
      <c r="E86" s="147"/>
      <c r="F86" s="147"/>
      <c r="G86" s="147"/>
      <c r="H86" s="147"/>
      <c r="I86" s="147"/>
    </row>
    <row r="87" spans="1:9" ht="18.75">
      <c r="A87" s="34">
        <v>8</v>
      </c>
      <c r="B87" s="39"/>
      <c r="C87" s="39"/>
      <c r="D87" s="39"/>
      <c r="E87" s="39"/>
      <c r="F87" s="39"/>
      <c r="G87" s="39"/>
      <c r="H87" s="39"/>
      <c r="I87" s="39"/>
    </row>
    <row r="88" spans="1:9" ht="42">
      <c r="A88" s="55" t="s">
        <v>17</v>
      </c>
      <c r="B88" s="55" t="s">
        <v>41</v>
      </c>
      <c r="C88" s="55" t="s">
        <v>18</v>
      </c>
      <c r="D88" s="55" t="s">
        <v>42</v>
      </c>
      <c r="E88" s="55" t="s">
        <v>43</v>
      </c>
      <c r="F88" s="55" t="s">
        <v>44</v>
      </c>
      <c r="G88" s="104" t="s">
        <v>243</v>
      </c>
      <c r="H88" s="55" t="s">
        <v>165</v>
      </c>
      <c r="I88" s="55" t="s">
        <v>25</v>
      </c>
    </row>
    <row r="89" spans="1:9" ht="15.75" customHeight="1">
      <c r="A89" s="51">
        <v>1</v>
      </c>
      <c r="B89" s="140" t="s">
        <v>45</v>
      </c>
      <c r="C89" s="136" t="s">
        <v>297</v>
      </c>
      <c r="D89" s="136" t="s">
        <v>122</v>
      </c>
      <c r="E89" s="95" t="s">
        <v>106</v>
      </c>
      <c r="F89" s="64">
        <v>100</v>
      </c>
      <c r="G89" s="64">
        <v>3000</v>
      </c>
      <c r="H89" s="100">
        <f>F89*G89/1000</f>
        <v>300</v>
      </c>
      <c r="I89" s="73"/>
    </row>
    <row r="90" spans="1:9" ht="15.75" customHeight="1">
      <c r="A90" s="51">
        <v>2</v>
      </c>
      <c r="B90" s="141"/>
      <c r="C90" s="72" t="s">
        <v>28</v>
      </c>
      <c r="D90" s="72" t="s">
        <v>176</v>
      </c>
      <c r="E90" s="95" t="s">
        <v>106</v>
      </c>
      <c r="F90" s="64">
        <v>1500</v>
      </c>
      <c r="G90" s="64">
        <v>25</v>
      </c>
      <c r="H90" s="100">
        <f aca="true" t="shared" si="0" ref="H90:H99">F90*G90/1000</f>
        <v>37.5</v>
      </c>
      <c r="I90" s="73"/>
    </row>
    <row r="91" spans="1:9" ht="15.75" customHeight="1">
      <c r="A91" s="51">
        <v>3</v>
      </c>
      <c r="B91" s="141"/>
      <c r="C91" s="72" t="s">
        <v>247</v>
      </c>
      <c r="D91" s="72" t="s">
        <v>122</v>
      </c>
      <c r="E91" s="95" t="s">
        <v>106</v>
      </c>
      <c r="F91" s="64">
        <v>1000</v>
      </c>
      <c r="G91" s="128">
        <v>500</v>
      </c>
      <c r="H91" s="100">
        <f t="shared" si="0"/>
        <v>500</v>
      </c>
      <c r="I91" s="73"/>
    </row>
    <row r="92" spans="1:9" ht="15.75" customHeight="1">
      <c r="A92" s="51">
        <v>4</v>
      </c>
      <c r="B92" s="141"/>
      <c r="C92" s="71" t="s">
        <v>251</v>
      </c>
      <c r="D92" s="72" t="s">
        <v>122</v>
      </c>
      <c r="E92" s="95" t="s">
        <v>130</v>
      </c>
      <c r="F92" s="64">
        <v>6</v>
      </c>
      <c r="G92" s="64">
        <v>20000</v>
      </c>
      <c r="H92" s="100">
        <f t="shared" si="0"/>
        <v>120</v>
      </c>
      <c r="I92" s="73"/>
    </row>
    <row r="93" spans="1:9" ht="15.75" customHeight="1">
      <c r="A93" s="51">
        <v>5</v>
      </c>
      <c r="B93" s="141"/>
      <c r="C93" s="72" t="s">
        <v>220</v>
      </c>
      <c r="D93" s="72" t="s">
        <v>122</v>
      </c>
      <c r="E93" s="95" t="s">
        <v>130</v>
      </c>
      <c r="F93" s="64">
        <v>8</v>
      </c>
      <c r="G93" s="64">
        <v>7500</v>
      </c>
      <c r="H93" s="100">
        <f t="shared" si="0"/>
        <v>60</v>
      </c>
      <c r="I93" s="73"/>
    </row>
    <row r="94" spans="1:9" ht="15.75" customHeight="1">
      <c r="A94" s="51">
        <v>6</v>
      </c>
      <c r="B94" s="141"/>
      <c r="C94" s="72" t="s">
        <v>284</v>
      </c>
      <c r="D94" s="72" t="s">
        <v>122</v>
      </c>
      <c r="E94" s="95" t="s">
        <v>130</v>
      </c>
      <c r="F94" s="64">
        <v>8</v>
      </c>
      <c r="G94" s="64">
        <v>23000</v>
      </c>
      <c r="H94" s="100">
        <f t="shared" si="0"/>
        <v>184</v>
      </c>
      <c r="I94" s="73"/>
    </row>
    <row r="95" spans="1:9" ht="15.75" customHeight="1">
      <c r="A95" s="51">
        <v>7</v>
      </c>
      <c r="B95" s="141"/>
      <c r="C95" s="136" t="s">
        <v>254</v>
      </c>
      <c r="D95" s="72" t="s">
        <v>122</v>
      </c>
      <c r="E95" s="95" t="s">
        <v>130</v>
      </c>
      <c r="F95" s="64">
        <v>1</v>
      </c>
      <c r="G95" s="64">
        <v>7500</v>
      </c>
      <c r="H95" s="100">
        <f t="shared" si="0"/>
        <v>7.5</v>
      </c>
      <c r="I95" s="73"/>
    </row>
    <row r="96" spans="1:9" ht="15.75" customHeight="1">
      <c r="A96" s="51">
        <v>8</v>
      </c>
      <c r="B96" s="141"/>
      <c r="C96" s="136" t="s">
        <v>273</v>
      </c>
      <c r="D96" s="72" t="s">
        <v>122</v>
      </c>
      <c r="E96" s="95" t="s">
        <v>130</v>
      </c>
      <c r="F96" s="64">
        <v>1000</v>
      </c>
      <c r="G96" s="64">
        <v>200</v>
      </c>
      <c r="H96" s="100">
        <f t="shared" si="0"/>
        <v>200</v>
      </c>
      <c r="I96" s="73"/>
    </row>
    <row r="97" spans="1:9" ht="15.75" customHeight="1">
      <c r="A97" s="51">
        <v>9</v>
      </c>
      <c r="B97" s="141"/>
      <c r="C97" s="136" t="s">
        <v>227</v>
      </c>
      <c r="D97" s="72" t="s">
        <v>122</v>
      </c>
      <c r="E97" s="95" t="s">
        <v>130</v>
      </c>
      <c r="F97" s="64">
        <v>1</v>
      </c>
      <c r="G97" s="64">
        <v>250000</v>
      </c>
      <c r="H97" s="100">
        <f t="shared" si="0"/>
        <v>250</v>
      </c>
      <c r="I97" s="73"/>
    </row>
    <row r="98" spans="1:9" ht="15.75" customHeight="1">
      <c r="A98" s="51">
        <v>10</v>
      </c>
      <c r="B98" s="186"/>
      <c r="C98" s="136" t="s">
        <v>296</v>
      </c>
      <c r="D98" s="72" t="s">
        <v>122</v>
      </c>
      <c r="E98" s="95" t="s">
        <v>130</v>
      </c>
      <c r="F98" s="64">
        <v>1</v>
      </c>
      <c r="G98" s="64">
        <v>550000</v>
      </c>
      <c r="H98" s="100">
        <f t="shared" si="0"/>
        <v>550</v>
      </c>
      <c r="I98" s="73"/>
    </row>
    <row r="99" spans="1:9" ht="15.75" customHeight="1">
      <c r="A99" s="51">
        <v>10</v>
      </c>
      <c r="B99" s="186"/>
      <c r="C99" s="136" t="s">
        <v>298</v>
      </c>
      <c r="D99" s="136" t="s">
        <v>122</v>
      </c>
      <c r="E99" s="95" t="s">
        <v>130</v>
      </c>
      <c r="F99" s="64">
        <v>3</v>
      </c>
      <c r="G99" s="64">
        <v>30000</v>
      </c>
      <c r="H99" s="100">
        <f t="shared" si="0"/>
        <v>90</v>
      </c>
      <c r="I99" s="73"/>
    </row>
    <row r="100" spans="1:9" ht="15">
      <c r="A100" s="52">
        <v>16</v>
      </c>
      <c r="B100" s="93" t="s">
        <v>104</v>
      </c>
      <c r="C100" s="103" t="s">
        <v>110</v>
      </c>
      <c r="D100" s="103" t="s">
        <v>110</v>
      </c>
      <c r="E100" s="103" t="s">
        <v>110</v>
      </c>
      <c r="F100" s="94" t="s">
        <v>110</v>
      </c>
      <c r="G100" s="94" t="s">
        <v>110</v>
      </c>
      <c r="H100" s="94">
        <f>SUM(H89:H99)</f>
        <v>2299</v>
      </c>
      <c r="I100" s="103" t="s">
        <v>110</v>
      </c>
    </row>
    <row r="101" spans="1:9" ht="15">
      <c r="A101" s="47"/>
      <c r="B101" s="26"/>
      <c r="C101" s="26"/>
      <c r="D101" s="26"/>
      <c r="E101" s="26"/>
      <c r="F101" s="26"/>
      <c r="G101" s="56"/>
      <c r="H101" s="96"/>
      <c r="I101" s="26"/>
    </row>
  </sheetData>
  <sheetProtection/>
  <protectedRanges>
    <protectedRange sqref="A99:G99 A100 G92:G95 A89:B91 A92:A98 I89:I99" name="Ремонт_1"/>
    <protectedRange sqref="I3" name="Глава_1"/>
    <protectedRange sqref="B35 B44 B52 B59 B66 B72 B81" name="Справочник_1"/>
    <protectedRange sqref="F11:F12" name="номер_дата_1"/>
    <protectedRange sqref="D9" name="Муниципальное_образование_1"/>
    <protectedRange sqref="D6" name="Территория_1"/>
    <protectedRange sqref="E16 E18 E20 E23:H23 E25 E27 G30" name="Общие_1"/>
    <protectedRange sqref="B100:I100 A54:I57 A61:I64 A68:I70 A83:I85 A37:I41 A46:I50 A74:I79" name="Перечни_1"/>
    <protectedRange sqref="C89:G91" name="Ремонт"/>
    <protectedRange sqref="B89:B98" name="Ремонт_1_1"/>
    <protectedRange sqref="C92:F95" name="Ремонт_2"/>
    <protectedRange sqref="C96:G96" name="Ремонт_3"/>
    <protectedRange sqref="C97:G98" name="Ремонт_3_1"/>
  </protectedRanges>
  <mergeCells count="25">
    <mergeCell ref="B89:B99"/>
    <mergeCell ref="C27:D27"/>
    <mergeCell ref="E27:H27"/>
    <mergeCell ref="C25:D25"/>
    <mergeCell ref="E25:H25"/>
    <mergeCell ref="A86:I86"/>
    <mergeCell ref="A42:I42"/>
    <mergeCell ref="G30:H30"/>
    <mergeCell ref="G31:H31"/>
    <mergeCell ref="B34:I34"/>
    <mergeCell ref="G81:G82"/>
    <mergeCell ref="H81:H82"/>
    <mergeCell ref="I81:I82"/>
    <mergeCell ref="I35:I36"/>
    <mergeCell ref="D5:G5"/>
    <mergeCell ref="D6:G6"/>
    <mergeCell ref="D8:G8"/>
    <mergeCell ref="D9:G9"/>
    <mergeCell ref="C16:D16"/>
    <mergeCell ref="E16:H16"/>
    <mergeCell ref="C18:D18"/>
    <mergeCell ref="E18:H18"/>
    <mergeCell ref="C20:D20"/>
    <mergeCell ref="E20:H20"/>
    <mergeCell ref="C23:D23"/>
  </mergeCells>
  <conditionalFormatting sqref="A37:A41 A46:A51 A54:A101">
    <cfRule type="expression" priority="8" dxfId="37">
      <formula>A37&lt;&gt;""</formula>
    </cfRule>
  </conditionalFormatting>
  <conditionalFormatting sqref="C35:I36 C44:I45 C52:I52 C59:I59 C66:I66 C72:I72 C81:I81">
    <cfRule type="expression" priority="7" dxfId="1">
      <formula>C35="Нет характеристик"</formula>
    </cfRule>
  </conditionalFormatting>
  <conditionalFormatting sqref="E27:H27">
    <cfRule type="expression" priority="6" dxfId="38">
      <formula>$D$6="дворовой территории"</formula>
    </cfRule>
  </conditionalFormatting>
  <conditionalFormatting sqref="F30:H30">
    <cfRule type="expression" priority="5" dxfId="3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rintOptions/>
  <pageMargins left="0.3937007874015748" right="0.3937007874015748" top="0.984251968503937" bottom="0.3937007874015748" header="0" footer="0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120" zoomScaleNormal="120" zoomScalePageLayoutView="0" workbookViewId="0" topLeftCell="A1">
      <selection activeCell="F10" sqref="F10"/>
    </sheetView>
  </sheetViews>
  <sheetFormatPr defaultColWidth="9.140625" defaultRowHeight="15"/>
  <cols>
    <col min="1" max="1" width="4.140625" style="0" customWidth="1"/>
    <col min="2" max="2" width="20.421875" style="0" customWidth="1"/>
    <col min="3" max="6" width="18.7109375" style="0" customWidth="1"/>
    <col min="7" max="7" width="11.8515625" style="0" customWidth="1"/>
    <col min="8" max="8" width="9.28125" style="0" customWidth="1"/>
    <col min="9" max="9" width="18.421875" style="0" customWidth="1"/>
  </cols>
  <sheetData>
    <row r="1" ht="15.75">
      <c r="I1" s="59" t="s">
        <v>0</v>
      </c>
    </row>
    <row r="2" ht="15.75">
      <c r="I2" s="59" t="s">
        <v>1</v>
      </c>
    </row>
    <row r="3" ht="15.75">
      <c r="I3" s="59" t="s">
        <v>48</v>
      </c>
    </row>
    <row r="4" ht="15.75" thickBot="1"/>
    <row r="5" spans="1:9" ht="20.25">
      <c r="A5" s="1"/>
      <c r="B5" s="1"/>
      <c r="C5" s="2"/>
      <c r="D5" s="153" t="s">
        <v>2</v>
      </c>
      <c r="E5" s="153"/>
      <c r="F5" s="153"/>
      <c r="G5" s="153"/>
      <c r="H5" s="3"/>
      <c r="I5" s="1"/>
    </row>
    <row r="6" spans="1:9" ht="18.75">
      <c r="A6" s="4"/>
      <c r="B6" s="4"/>
      <c r="C6" s="5"/>
      <c r="D6" s="154" t="s">
        <v>161</v>
      </c>
      <c r="E6" s="154"/>
      <c r="F6" s="154"/>
      <c r="G6" s="154"/>
      <c r="H6" s="6"/>
      <c r="I6" s="4"/>
    </row>
    <row r="7" spans="1:9" ht="15.75">
      <c r="A7" s="4"/>
      <c r="B7" s="4"/>
      <c r="C7" s="5"/>
      <c r="D7" s="7"/>
      <c r="E7" s="7"/>
      <c r="F7" s="7"/>
      <c r="G7" s="7"/>
      <c r="H7" s="6"/>
      <c r="I7" s="4"/>
    </row>
    <row r="8" spans="1:9" ht="18.75">
      <c r="A8" s="8"/>
      <c r="B8" s="8"/>
      <c r="C8" s="9"/>
      <c r="D8" s="155" t="s">
        <v>4</v>
      </c>
      <c r="E8" s="155"/>
      <c r="F8" s="155"/>
      <c r="G8" s="155"/>
      <c r="H8" s="10"/>
      <c r="I8" s="8"/>
    </row>
    <row r="9" spans="3:8" ht="19.5" thickBot="1">
      <c r="C9" s="11"/>
      <c r="D9" s="158" t="s">
        <v>49</v>
      </c>
      <c r="E9" s="158"/>
      <c r="F9" s="158"/>
      <c r="G9" s="158"/>
      <c r="H9" s="12"/>
    </row>
    <row r="10" spans="3:8" ht="18.75">
      <c r="C10" s="11"/>
      <c r="D10" s="13"/>
      <c r="E10" s="13"/>
      <c r="F10" s="13"/>
      <c r="G10" s="13"/>
      <c r="H10" s="12"/>
    </row>
    <row r="11" spans="3:8" ht="15">
      <c r="C11" s="11"/>
      <c r="D11" s="14"/>
      <c r="E11" s="15" t="s">
        <v>5</v>
      </c>
      <c r="F11" s="16">
        <v>6</v>
      </c>
      <c r="G11" s="17"/>
      <c r="H11" s="12"/>
    </row>
    <row r="12" spans="3:8" ht="15">
      <c r="C12" s="11"/>
      <c r="D12" s="17"/>
      <c r="E12" s="15" t="s">
        <v>6</v>
      </c>
      <c r="F12" s="18">
        <v>43007</v>
      </c>
      <c r="G12" s="17"/>
      <c r="H12" s="12"/>
    </row>
    <row r="13" spans="3:8" ht="15.75" thickBot="1">
      <c r="C13" s="19"/>
      <c r="D13" s="20"/>
      <c r="E13" s="20"/>
      <c r="F13" s="20"/>
      <c r="G13" s="20"/>
      <c r="H13" s="21"/>
    </row>
    <row r="14" spans="3:8" ht="15">
      <c r="C14" s="22"/>
      <c r="D14" s="22"/>
      <c r="E14" s="22"/>
      <c r="F14" s="22"/>
      <c r="G14" s="22"/>
      <c r="H14" s="22"/>
    </row>
    <row r="15" spans="3:8" ht="15">
      <c r="C15" s="22"/>
      <c r="D15" s="22"/>
      <c r="E15" s="22"/>
      <c r="F15" s="22"/>
      <c r="G15" s="22"/>
      <c r="H15" s="22"/>
    </row>
    <row r="16" spans="3:8" ht="15.75">
      <c r="C16" s="159" t="s">
        <v>7</v>
      </c>
      <c r="D16" s="160"/>
      <c r="E16" s="167" t="s">
        <v>190</v>
      </c>
      <c r="F16" s="168"/>
      <c r="G16" s="168"/>
      <c r="H16" s="169"/>
    </row>
    <row r="17" spans="3:8" ht="15">
      <c r="C17" s="22"/>
      <c r="D17" s="22"/>
      <c r="E17" s="23"/>
      <c r="F17" s="23"/>
      <c r="G17" s="23"/>
      <c r="H17" s="23"/>
    </row>
    <row r="18" spans="3:8" ht="15.75">
      <c r="C18" s="159" t="s">
        <v>8</v>
      </c>
      <c r="D18" s="160"/>
      <c r="E18" s="164" t="s">
        <v>198</v>
      </c>
      <c r="F18" s="165"/>
      <c r="G18" s="165"/>
      <c r="H18" s="166"/>
    </row>
    <row r="19" spans="3:8" ht="15">
      <c r="C19" s="22"/>
      <c r="D19" s="22"/>
      <c r="E19" s="23"/>
      <c r="F19" s="23"/>
      <c r="G19" s="23"/>
      <c r="H19" s="23"/>
    </row>
    <row r="20" spans="3:8" ht="15.75">
      <c r="C20" s="159" t="s">
        <v>9</v>
      </c>
      <c r="D20" s="160"/>
      <c r="E20" s="167">
        <v>4100</v>
      </c>
      <c r="F20" s="168"/>
      <c r="G20" s="168"/>
      <c r="H20" s="169"/>
    </row>
    <row r="21" spans="3:8" ht="15">
      <c r="C21" s="22"/>
      <c r="D21" s="22"/>
      <c r="E21" s="23"/>
      <c r="F21" s="23"/>
      <c r="G21" s="23"/>
      <c r="H21" s="23"/>
    </row>
    <row r="22" spans="3:8" ht="15">
      <c r="C22" s="22"/>
      <c r="D22" s="22"/>
      <c r="E22" s="24" t="s">
        <v>10</v>
      </c>
      <c r="F22" s="24" t="s">
        <v>11</v>
      </c>
      <c r="G22" s="60" t="s">
        <v>12</v>
      </c>
      <c r="H22" s="61" t="s">
        <v>13</v>
      </c>
    </row>
    <row r="23" spans="3:8" ht="15.75">
      <c r="C23" s="159" t="s">
        <v>14</v>
      </c>
      <c r="D23" s="160"/>
      <c r="E23" s="25">
        <v>350</v>
      </c>
      <c r="F23" s="25">
        <v>400</v>
      </c>
      <c r="G23" s="25">
        <v>2750</v>
      </c>
      <c r="H23" s="25">
        <v>600</v>
      </c>
    </row>
    <row r="24" spans="3:8" ht="15">
      <c r="C24" s="22"/>
      <c r="D24" s="22"/>
      <c r="E24" s="23"/>
      <c r="F24" s="23"/>
      <c r="G24" s="23"/>
      <c r="H24" s="23"/>
    </row>
    <row r="25" spans="3:8" ht="15.75">
      <c r="C25" s="170" t="s">
        <v>181</v>
      </c>
      <c r="D25" s="171"/>
      <c r="E25" s="172" t="s">
        <v>191</v>
      </c>
      <c r="F25" s="173"/>
      <c r="G25" s="173"/>
      <c r="H25" s="174"/>
    </row>
    <row r="26" spans="2:8" ht="15">
      <c r="B26" s="26"/>
      <c r="C26" s="27"/>
      <c r="D26" s="22"/>
      <c r="E26" s="22"/>
      <c r="F26" s="27"/>
      <c r="G26" s="27"/>
      <c r="H26" s="27"/>
    </row>
    <row r="27" spans="3:8" ht="15">
      <c r="C27" s="22"/>
      <c r="D27" s="22"/>
      <c r="E27" s="23"/>
      <c r="F27" s="23"/>
      <c r="G27" s="23"/>
      <c r="H27" s="23"/>
    </row>
    <row r="28" spans="3:8" ht="15">
      <c r="C28" s="22"/>
      <c r="D28" s="22"/>
      <c r="E28" s="23"/>
      <c r="F28" s="23"/>
      <c r="G28" s="23"/>
      <c r="H28" s="23"/>
    </row>
    <row r="29" spans="2:8" ht="15.75">
      <c r="B29" s="26"/>
      <c r="C29" s="74" t="s">
        <v>182</v>
      </c>
      <c r="D29" s="28"/>
      <c r="E29" s="27"/>
      <c r="F29" s="110"/>
      <c r="G29" s="156"/>
      <c r="H29" s="156"/>
    </row>
    <row r="30" spans="2:8" ht="15">
      <c r="B30" s="26"/>
      <c r="C30" s="28"/>
      <c r="D30" s="28"/>
      <c r="E30" s="27"/>
      <c r="F30" s="108" t="s">
        <v>183</v>
      </c>
      <c r="G30" s="177" t="s">
        <v>184</v>
      </c>
      <c r="H30" s="177"/>
    </row>
    <row r="31" spans="2:8" ht="15">
      <c r="B31" s="26"/>
      <c r="C31" s="30"/>
      <c r="D31" s="30"/>
      <c r="E31" s="26"/>
      <c r="F31" s="31"/>
      <c r="G31" s="32"/>
      <c r="H31" s="32"/>
    </row>
    <row r="32" spans="2:8" ht="15">
      <c r="B32" s="26"/>
      <c r="C32" s="30"/>
      <c r="D32" s="30"/>
      <c r="E32" s="26"/>
      <c r="F32" s="31"/>
      <c r="G32" s="32"/>
      <c r="H32" s="32"/>
    </row>
    <row r="33" spans="2:8" ht="15">
      <c r="B33" s="26"/>
      <c r="C33" s="30"/>
      <c r="D33" s="30"/>
      <c r="E33" s="26"/>
      <c r="F33" s="31"/>
      <c r="G33" s="32"/>
      <c r="H33" s="32"/>
    </row>
    <row r="34" spans="1:9" ht="18.75">
      <c r="A34" s="34">
        <v>1</v>
      </c>
      <c r="B34" s="151" t="s">
        <v>15</v>
      </c>
      <c r="C34" s="151"/>
      <c r="D34" s="151"/>
      <c r="E34" s="151"/>
      <c r="F34" s="151"/>
      <c r="G34" s="151"/>
      <c r="H34" s="151"/>
      <c r="I34" s="151"/>
    </row>
    <row r="35" spans="1:9" ht="36">
      <c r="A35" s="80"/>
      <c r="B35" s="77" t="s">
        <v>77</v>
      </c>
      <c r="C35" s="76" t="s">
        <v>52</v>
      </c>
      <c r="D35" s="76" t="s">
        <v>58</v>
      </c>
      <c r="E35" s="76" t="s">
        <v>60</v>
      </c>
      <c r="F35" s="76" t="s">
        <v>54</v>
      </c>
      <c r="G35" s="76" t="s">
        <v>51</v>
      </c>
      <c r="H35" s="81" t="s">
        <v>55</v>
      </c>
      <c r="I35" s="152" t="s">
        <v>25</v>
      </c>
    </row>
    <row r="36" spans="1:9" ht="42">
      <c r="A36" s="82" t="s">
        <v>17</v>
      </c>
      <c r="B36" s="83" t="s">
        <v>18</v>
      </c>
      <c r="C36" s="84" t="s">
        <v>19</v>
      </c>
      <c r="D36" s="84" t="s">
        <v>20</v>
      </c>
      <c r="E36" s="84" t="s">
        <v>21</v>
      </c>
      <c r="F36" s="84" t="s">
        <v>22</v>
      </c>
      <c r="G36" s="85" t="s">
        <v>23</v>
      </c>
      <c r="H36" s="85" t="s">
        <v>24</v>
      </c>
      <c r="I36" s="141"/>
    </row>
    <row r="37" spans="1:9" ht="15">
      <c r="A37" s="51"/>
      <c r="B37" s="57"/>
      <c r="C37" s="66"/>
      <c r="D37" s="66"/>
      <c r="E37" s="66"/>
      <c r="F37" s="67"/>
      <c r="G37" s="64"/>
      <c r="H37" s="64"/>
      <c r="I37" s="62"/>
    </row>
    <row r="38" spans="1:9" ht="15">
      <c r="A38" s="92"/>
      <c r="B38" s="93" t="s">
        <v>104</v>
      </c>
      <c r="C38" s="103" t="s">
        <v>110</v>
      </c>
      <c r="D38" s="103" t="s">
        <v>110</v>
      </c>
      <c r="E38" s="103" t="s">
        <v>110</v>
      </c>
      <c r="F38" s="103" t="s">
        <v>110</v>
      </c>
      <c r="G38" s="94">
        <f>SUM(G37:G37)</f>
        <v>0</v>
      </c>
      <c r="H38" s="94">
        <f>SUM(H37:H37)</f>
        <v>0</v>
      </c>
      <c r="I38" s="103" t="s">
        <v>110</v>
      </c>
    </row>
    <row r="39" spans="1:9" ht="15">
      <c r="A39" s="111"/>
      <c r="B39" s="118"/>
      <c r="C39" s="120"/>
      <c r="D39" s="112"/>
      <c r="E39" s="112"/>
      <c r="F39" s="112"/>
      <c r="G39" s="113"/>
      <c r="H39" s="113"/>
      <c r="I39" s="112"/>
    </row>
    <row r="40" spans="1:9" ht="15">
      <c r="A40" s="111"/>
      <c r="B40" s="118"/>
      <c r="C40" s="120"/>
      <c r="D40" s="112"/>
      <c r="E40" s="112"/>
      <c r="F40" s="112"/>
      <c r="G40" s="113"/>
      <c r="H40" s="113"/>
      <c r="I40" s="112"/>
    </row>
    <row r="41" spans="1:9" ht="18.75">
      <c r="A41" s="151" t="s">
        <v>26</v>
      </c>
      <c r="B41" s="151"/>
      <c r="C41" s="151"/>
      <c r="D41" s="151"/>
      <c r="E41" s="151"/>
      <c r="F41" s="151"/>
      <c r="G41" s="151"/>
      <c r="H41" s="151"/>
      <c r="I41" s="151"/>
    </row>
    <row r="42" spans="1:9" ht="18.75">
      <c r="A42" s="34">
        <v>2</v>
      </c>
      <c r="B42" s="35" t="s">
        <v>27</v>
      </c>
      <c r="C42" s="33"/>
      <c r="D42" s="33"/>
      <c r="E42" s="33"/>
      <c r="F42" s="33"/>
      <c r="G42" s="33"/>
      <c r="H42" s="33"/>
      <c r="I42" s="33"/>
    </row>
    <row r="43" spans="1:9" ht="29.25" customHeight="1">
      <c r="A43" s="97"/>
      <c r="B43" s="77" t="s">
        <v>28</v>
      </c>
      <c r="C43" s="76" t="s">
        <v>80</v>
      </c>
      <c r="D43" s="76" t="s">
        <v>64</v>
      </c>
      <c r="E43" s="76" t="s">
        <v>53</v>
      </c>
      <c r="F43" s="76" t="s">
        <v>54</v>
      </c>
      <c r="G43" s="76" t="s">
        <v>81</v>
      </c>
      <c r="H43" s="79" t="s">
        <v>53</v>
      </c>
      <c r="I43" s="76" t="s">
        <v>25</v>
      </c>
    </row>
    <row r="44" spans="1:9" ht="48" customHeight="1">
      <c r="A44" s="40" t="s">
        <v>17</v>
      </c>
      <c r="B44" s="55" t="s">
        <v>18</v>
      </c>
      <c r="C44" s="55" t="s">
        <v>29</v>
      </c>
      <c r="D44" s="55" t="s">
        <v>30</v>
      </c>
      <c r="E44" s="55" t="s">
        <v>21</v>
      </c>
      <c r="F44" s="55" t="s">
        <v>22</v>
      </c>
      <c r="G44" s="40" t="s">
        <v>23</v>
      </c>
      <c r="H44" s="40" t="s">
        <v>24</v>
      </c>
      <c r="I44" s="55" t="s">
        <v>25</v>
      </c>
    </row>
    <row r="45" spans="1:9" ht="24">
      <c r="A45" s="51">
        <f>IF(B45="","",COUNTA($B$45:B45))</f>
        <v>1</v>
      </c>
      <c r="B45" s="58" t="s">
        <v>119</v>
      </c>
      <c r="C45" s="62" t="s">
        <v>168</v>
      </c>
      <c r="D45" s="62" t="s">
        <v>65</v>
      </c>
      <c r="E45" s="62"/>
      <c r="F45" s="65" t="s">
        <v>70</v>
      </c>
      <c r="G45" s="64"/>
      <c r="H45" s="64"/>
      <c r="I45" s="65" t="s">
        <v>192</v>
      </c>
    </row>
    <row r="46" spans="1:9" ht="24">
      <c r="A46" s="51">
        <f>IF(B46="","",COUNTA($B$45:B46))</f>
        <v>2</v>
      </c>
      <c r="B46" s="58" t="s">
        <v>193</v>
      </c>
      <c r="C46" s="62"/>
      <c r="D46" s="62"/>
      <c r="E46" s="62"/>
      <c r="F46" s="65" t="s">
        <v>70</v>
      </c>
      <c r="G46" s="64"/>
      <c r="H46" s="64"/>
      <c r="I46" s="65" t="s">
        <v>194</v>
      </c>
    </row>
    <row r="47" spans="1:9" ht="15">
      <c r="A47" s="50"/>
      <c r="B47" s="93" t="s">
        <v>104</v>
      </c>
      <c r="C47" s="103" t="s">
        <v>110</v>
      </c>
      <c r="D47" s="103" t="s">
        <v>110</v>
      </c>
      <c r="E47" s="103" t="s">
        <v>110</v>
      </c>
      <c r="F47" s="103" t="s">
        <v>110</v>
      </c>
      <c r="G47" s="94">
        <f>SUM(G45:G46)</f>
        <v>0</v>
      </c>
      <c r="H47" s="94">
        <f>SUM(H45:H46)</f>
        <v>0</v>
      </c>
      <c r="I47" s="103" t="s">
        <v>110</v>
      </c>
    </row>
    <row r="48" spans="1:9" ht="15">
      <c r="A48" s="121"/>
      <c r="B48" s="118"/>
      <c r="C48" s="112"/>
      <c r="D48" s="112"/>
      <c r="E48" s="112"/>
      <c r="F48" s="112"/>
      <c r="G48" s="113"/>
      <c r="H48" s="113"/>
      <c r="I48" s="112"/>
    </row>
    <row r="49" spans="1:9" ht="15">
      <c r="A49" s="121"/>
      <c r="B49" s="118"/>
      <c r="C49" s="112"/>
      <c r="D49" s="112"/>
      <c r="E49" s="112"/>
      <c r="F49" s="112"/>
      <c r="G49" s="113"/>
      <c r="H49" s="113"/>
      <c r="I49" s="112"/>
    </row>
    <row r="50" spans="1:9" ht="18.75">
      <c r="A50" s="34">
        <v>3</v>
      </c>
      <c r="B50" s="36" t="s">
        <v>31</v>
      </c>
      <c r="C50" s="33"/>
      <c r="D50" s="33"/>
      <c r="E50" s="33"/>
      <c r="F50" s="33"/>
      <c r="G50" s="33"/>
      <c r="H50" s="33"/>
      <c r="I50" s="33"/>
    </row>
    <row r="51" spans="1:9" ht="27" customHeight="1">
      <c r="A51" s="98"/>
      <c r="B51" s="77" t="s">
        <v>78</v>
      </c>
      <c r="C51" s="76" t="s">
        <v>52</v>
      </c>
      <c r="D51" s="76" t="s">
        <v>58</v>
      </c>
      <c r="E51" s="76" t="s">
        <v>53</v>
      </c>
      <c r="F51" s="76" t="s">
        <v>54</v>
      </c>
      <c r="G51" s="76" t="s">
        <v>82</v>
      </c>
      <c r="H51" s="76" t="s">
        <v>83</v>
      </c>
      <c r="I51" s="76" t="s">
        <v>25</v>
      </c>
    </row>
    <row r="52" spans="1:9" ht="44.25" customHeight="1">
      <c r="A52" s="40" t="s">
        <v>17</v>
      </c>
      <c r="B52" s="55" t="s">
        <v>18</v>
      </c>
      <c r="C52" s="55" t="s">
        <v>29</v>
      </c>
      <c r="D52" s="55" t="s">
        <v>32</v>
      </c>
      <c r="E52" s="53" t="s">
        <v>33</v>
      </c>
      <c r="F52" s="55" t="s">
        <v>22</v>
      </c>
      <c r="G52" s="70" t="s">
        <v>23</v>
      </c>
      <c r="H52" s="40" t="s">
        <v>24</v>
      </c>
      <c r="I52" s="40" t="s">
        <v>25</v>
      </c>
    </row>
    <row r="53" spans="1:9" ht="15">
      <c r="A53" s="41">
        <f>IF(B53="","",COUNTA($B$53:B53))</f>
      </c>
      <c r="B53" s="57"/>
      <c r="C53" s="66"/>
      <c r="D53" s="66"/>
      <c r="E53" s="66"/>
      <c r="F53" s="66"/>
      <c r="G53" s="64"/>
      <c r="H53" s="64"/>
      <c r="I53" s="62"/>
    </row>
    <row r="54" spans="1:9" ht="15">
      <c r="A54" s="43"/>
      <c r="B54" s="93" t="s">
        <v>104</v>
      </c>
      <c r="C54" s="103" t="s">
        <v>110</v>
      </c>
      <c r="D54" s="103" t="s">
        <v>110</v>
      </c>
      <c r="E54" s="103" t="s">
        <v>110</v>
      </c>
      <c r="F54" s="103" t="s">
        <v>110</v>
      </c>
      <c r="G54" s="94">
        <f>SUM(G53:G53)</f>
        <v>0</v>
      </c>
      <c r="H54" s="94">
        <f>SUM(H53:H53)</f>
        <v>0</v>
      </c>
      <c r="I54" s="103" t="s">
        <v>110</v>
      </c>
    </row>
    <row r="55" spans="1:9" ht="15">
      <c r="A55" s="119"/>
      <c r="B55" s="118"/>
      <c r="C55" s="112"/>
      <c r="D55" s="112"/>
      <c r="E55" s="112"/>
      <c r="F55" s="112"/>
      <c r="G55" s="113"/>
      <c r="H55" s="113"/>
      <c r="I55" s="112"/>
    </row>
    <row r="56" spans="1:9" ht="15">
      <c r="A56" s="119"/>
      <c r="B56" s="118"/>
      <c r="C56" s="112"/>
      <c r="D56" s="112"/>
      <c r="E56" s="112"/>
      <c r="F56" s="112"/>
      <c r="G56" s="113"/>
      <c r="H56" s="113"/>
      <c r="I56" s="112"/>
    </row>
    <row r="57" spans="1:9" ht="18.75">
      <c r="A57" s="34">
        <v>4</v>
      </c>
      <c r="B57" s="36" t="s">
        <v>34</v>
      </c>
      <c r="C57" s="34"/>
      <c r="D57" s="44"/>
      <c r="E57" s="33"/>
      <c r="F57" s="33"/>
      <c r="G57" s="33"/>
      <c r="H57" s="33"/>
      <c r="I57" s="33"/>
    </row>
    <row r="58" spans="1:9" ht="33.75">
      <c r="A58" s="98"/>
      <c r="B58" s="77" t="s">
        <v>78</v>
      </c>
      <c r="C58" s="76" t="s">
        <v>60</v>
      </c>
      <c r="D58" s="76" t="s">
        <v>58</v>
      </c>
      <c r="E58" s="76" t="s">
        <v>53</v>
      </c>
      <c r="F58" s="76" t="s">
        <v>54</v>
      </c>
      <c r="G58" s="78" t="s">
        <v>85</v>
      </c>
      <c r="H58" s="76" t="s">
        <v>86</v>
      </c>
      <c r="I58" s="76" t="s">
        <v>25</v>
      </c>
    </row>
    <row r="59" spans="1:9" ht="45" customHeight="1">
      <c r="A59" s="40" t="s">
        <v>17</v>
      </c>
      <c r="B59" s="55" t="s">
        <v>18</v>
      </c>
      <c r="C59" s="55" t="s">
        <v>29</v>
      </c>
      <c r="D59" s="55" t="s">
        <v>30</v>
      </c>
      <c r="E59" s="55" t="s">
        <v>21</v>
      </c>
      <c r="F59" s="55" t="s">
        <v>22</v>
      </c>
      <c r="G59" s="70" t="s">
        <v>23</v>
      </c>
      <c r="H59" s="40" t="s">
        <v>24</v>
      </c>
      <c r="I59" s="55" t="s">
        <v>25</v>
      </c>
    </row>
    <row r="60" spans="1:9" ht="15">
      <c r="A60" s="51"/>
      <c r="B60" s="58"/>
      <c r="C60" s="62"/>
      <c r="D60" s="62"/>
      <c r="E60" s="62"/>
      <c r="F60" s="63"/>
      <c r="G60" s="64"/>
      <c r="H60" s="64"/>
      <c r="I60" s="65"/>
    </row>
    <row r="61" spans="1:9" ht="15">
      <c r="A61" s="43"/>
      <c r="B61" s="93" t="s">
        <v>104</v>
      </c>
      <c r="C61" s="103" t="s">
        <v>110</v>
      </c>
      <c r="D61" s="103" t="s">
        <v>110</v>
      </c>
      <c r="E61" s="103" t="s">
        <v>110</v>
      </c>
      <c r="F61" s="103" t="s">
        <v>110</v>
      </c>
      <c r="G61" s="94">
        <f>SUM(G60:G60)</f>
        <v>0</v>
      </c>
      <c r="H61" s="94">
        <f>SUM(H60:H60)</f>
        <v>0</v>
      </c>
      <c r="I61" s="103" t="s">
        <v>110</v>
      </c>
    </row>
    <row r="62" spans="1:9" ht="15">
      <c r="A62" s="119"/>
      <c r="B62" s="118"/>
      <c r="C62" s="112"/>
      <c r="D62" s="112"/>
      <c r="E62" s="112"/>
      <c r="F62" s="112"/>
      <c r="G62" s="113"/>
      <c r="H62" s="113"/>
      <c r="I62" s="112"/>
    </row>
    <row r="63" spans="1:9" ht="15">
      <c r="A63" s="119"/>
      <c r="B63" s="118"/>
      <c r="C63" s="112"/>
      <c r="D63" s="112"/>
      <c r="E63" s="112"/>
      <c r="F63" s="112"/>
      <c r="G63" s="113"/>
      <c r="H63" s="113"/>
      <c r="I63" s="112"/>
    </row>
    <row r="64" spans="1:9" ht="18.75">
      <c r="A64" s="34">
        <v>5</v>
      </c>
      <c r="B64" s="37" t="s">
        <v>35</v>
      </c>
      <c r="C64" s="33"/>
      <c r="D64" s="33"/>
      <c r="E64" s="33"/>
      <c r="F64" s="33"/>
      <c r="G64" s="33"/>
      <c r="H64" s="33"/>
      <c r="I64" s="33"/>
    </row>
    <row r="65" spans="1:9" ht="25.5">
      <c r="A65" s="99"/>
      <c r="B65" s="77" t="s">
        <v>78</v>
      </c>
      <c r="C65" s="76" t="s">
        <v>60</v>
      </c>
      <c r="D65" s="76" t="s">
        <v>58</v>
      </c>
      <c r="E65" s="76" t="s">
        <v>53</v>
      </c>
      <c r="F65" s="76" t="s">
        <v>54</v>
      </c>
      <c r="G65" s="78" t="s">
        <v>53</v>
      </c>
      <c r="H65" s="76" t="s">
        <v>81</v>
      </c>
      <c r="I65" s="76" t="s">
        <v>25</v>
      </c>
    </row>
    <row r="66" spans="1:9" ht="46.5" customHeight="1">
      <c r="A66" s="82" t="s">
        <v>17</v>
      </c>
      <c r="B66" s="83" t="s">
        <v>18</v>
      </c>
      <c r="C66" s="83" t="s">
        <v>29</v>
      </c>
      <c r="D66" s="83" t="s">
        <v>30</v>
      </c>
      <c r="E66" s="83" t="s">
        <v>21</v>
      </c>
      <c r="F66" s="83" t="s">
        <v>22</v>
      </c>
      <c r="G66" s="86" t="s">
        <v>23</v>
      </c>
      <c r="H66" s="82" t="s">
        <v>24</v>
      </c>
      <c r="I66" s="83" t="s">
        <v>25</v>
      </c>
    </row>
    <row r="67" spans="1:9" ht="15">
      <c r="A67" s="41">
        <f>IF(B67="","",COUNTA($B$67:B67))</f>
      </c>
      <c r="B67" s="57"/>
      <c r="C67" s="66"/>
      <c r="D67" s="66"/>
      <c r="E67" s="66"/>
      <c r="F67" s="66"/>
      <c r="G67" s="64"/>
      <c r="H67" s="64"/>
      <c r="I67" s="62"/>
    </row>
    <row r="68" spans="1:9" ht="15">
      <c r="A68" s="43"/>
      <c r="B68" s="93" t="s">
        <v>104</v>
      </c>
      <c r="C68" s="103" t="s">
        <v>110</v>
      </c>
      <c r="D68" s="103" t="s">
        <v>110</v>
      </c>
      <c r="E68" s="103" t="s">
        <v>110</v>
      </c>
      <c r="F68" s="103" t="s">
        <v>110</v>
      </c>
      <c r="G68" s="94">
        <f>SUM(G67:G67)</f>
        <v>0</v>
      </c>
      <c r="H68" s="94">
        <f>SUM(H67:H67)</f>
        <v>0</v>
      </c>
      <c r="I68" s="103" t="s">
        <v>110</v>
      </c>
    </row>
    <row r="69" spans="1:9" ht="15">
      <c r="A69" s="119"/>
      <c r="B69" s="118"/>
      <c r="C69" s="112"/>
      <c r="D69" s="112"/>
      <c r="E69" s="112"/>
      <c r="F69" s="112"/>
      <c r="G69" s="113"/>
      <c r="H69" s="113"/>
      <c r="I69" s="112"/>
    </row>
    <row r="70" spans="1:9" ht="15">
      <c r="A70" s="119"/>
      <c r="B70" s="118"/>
      <c r="C70" s="112"/>
      <c r="D70" s="112"/>
      <c r="E70" s="112"/>
      <c r="F70" s="112"/>
      <c r="G70" s="113"/>
      <c r="H70" s="113"/>
      <c r="I70" s="112"/>
    </row>
    <row r="71" spans="1:9" ht="18.75">
      <c r="A71" s="34">
        <v>6</v>
      </c>
      <c r="B71" s="38" t="s">
        <v>36</v>
      </c>
      <c r="C71" s="45"/>
      <c r="D71" s="33"/>
      <c r="E71" s="33"/>
      <c r="F71" s="33"/>
      <c r="G71" s="33"/>
      <c r="H71" s="33"/>
      <c r="I71" s="33"/>
    </row>
    <row r="72" spans="1:9" ht="25.5">
      <c r="A72" s="99"/>
      <c r="B72" s="87"/>
      <c r="C72" s="76" t="s">
        <v>80</v>
      </c>
      <c r="D72" s="76" t="s">
        <v>60</v>
      </c>
      <c r="E72" s="76" t="s">
        <v>92</v>
      </c>
      <c r="F72" s="76" t="s">
        <v>54</v>
      </c>
      <c r="G72" s="76" t="s">
        <v>87</v>
      </c>
      <c r="H72" s="79" t="s">
        <v>53</v>
      </c>
      <c r="I72" s="76" t="s">
        <v>25</v>
      </c>
    </row>
    <row r="73" spans="1:9" ht="45" customHeight="1">
      <c r="A73" s="82" t="s">
        <v>17</v>
      </c>
      <c r="B73" s="83" t="s">
        <v>18</v>
      </c>
      <c r="C73" s="83" t="s">
        <v>29</v>
      </c>
      <c r="D73" s="83" t="s">
        <v>30</v>
      </c>
      <c r="E73" s="83" t="s">
        <v>21</v>
      </c>
      <c r="F73" s="83" t="s">
        <v>22</v>
      </c>
      <c r="G73" s="86" t="s">
        <v>23</v>
      </c>
      <c r="H73" s="82" t="s">
        <v>24</v>
      </c>
      <c r="I73" s="83" t="s">
        <v>25</v>
      </c>
    </row>
    <row r="74" spans="1:9" ht="36">
      <c r="A74" s="51">
        <v>1</v>
      </c>
      <c r="B74" s="58" t="s">
        <v>88</v>
      </c>
      <c r="C74" s="62" t="s">
        <v>89</v>
      </c>
      <c r="D74" s="62" t="s">
        <v>59</v>
      </c>
      <c r="E74" s="65" t="s">
        <v>196</v>
      </c>
      <c r="F74" s="62" t="s">
        <v>66</v>
      </c>
      <c r="G74" s="64">
        <v>2</v>
      </c>
      <c r="H74" s="64"/>
      <c r="I74" s="88" t="s">
        <v>195</v>
      </c>
    </row>
    <row r="75" spans="1:9" ht="25.5" customHeight="1">
      <c r="A75" s="51">
        <v>2</v>
      </c>
      <c r="B75" s="58" t="s">
        <v>91</v>
      </c>
      <c r="C75" s="67" t="s">
        <v>97</v>
      </c>
      <c r="D75" s="62" t="s">
        <v>94</v>
      </c>
      <c r="E75" s="62" t="s">
        <v>95</v>
      </c>
      <c r="F75" s="62" t="s">
        <v>66</v>
      </c>
      <c r="G75" s="64">
        <v>2</v>
      </c>
      <c r="H75" s="64"/>
      <c r="I75" s="62" t="s">
        <v>96</v>
      </c>
    </row>
    <row r="76" spans="1:9" ht="15">
      <c r="A76" s="43"/>
      <c r="B76" s="93" t="s">
        <v>104</v>
      </c>
      <c r="C76" s="103" t="s">
        <v>110</v>
      </c>
      <c r="D76" s="103" t="s">
        <v>110</v>
      </c>
      <c r="E76" s="103" t="s">
        <v>110</v>
      </c>
      <c r="F76" s="103" t="s">
        <v>110</v>
      </c>
      <c r="G76" s="94">
        <f>SUM(G74:G75)</f>
        <v>4</v>
      </c>
      <c r="H76" s="94">
        <f>SUM(H74:H75)</f>
        <v>0</v>
      </c>
      <c r="I76" s="103" t="s">
        <v>110</v>
      </c>
    </row>
    <row r="77" spans="1:9" ht="15">
      <c r="A77" s="119"/>
      <c r="B77" s="118"/>
      <c r="C77" s="112"/>
      <c r="D77" s="112"/>
      <c r="E77" s="112"/>
      <c r="F77" s="112"/>
      <c r="G77" s="113"/>
      <c r="H77" s="113"/>
      <c r="I77" s="112"/>
    </row>
    <row r="78" spans="1:9" ht="15">
      <c r="A78" s="119"/>
      <c r="B78" s="118"/>
      <c r="C78" s="112"/>
      <c r="D78" s="112"/>
      <c r="E78" s="112"/>
      <c r="F78" s="112"/>
      <c r="G78" s="113"/>
      <c r="H78" s="113"/>
      <c r="I78" s="112"/>
    </row>
    <row r="79" spans="1:9" ht="18.75">
      <c r="A79" s="34">
        <v>7</v>
      </c>
      <c r="B79" s="38" t="s">
        <v>37</v>
      </c>
      <c r="C79" s="33"/>
      <c r="D79" s="46"/>
      <c r="E79" s="33"/>
      <c r="F79" s="33"/>
      <c r="G79" s="33"/>
      <c r="H79" s="33"/>
      <c r="I79" s="33"/>
    </row>
    <row r="80" spans="1:9" ht="25.5">
      <c r="A80" s="97"/>
      <c r="B80" s="89" t="s">
        <v>78</v>
      </c>
      <c r="C80" s="54" t="s">
        <v>80</v>
      </c>
      <c r="D80" s="54" t="s">
        <v>53</v>
      </c>
      <c r="E80" s="54" t="s">
        <v>53</v>
      </c>
      <c r="F80" s="54" t="s">
        <v>54</v>
      </c>
      <c r="G80" s="148" t="s">
        <v>39</v>
      </c>
      <c r="H80" s="148" t="s">
        <v>51</v>
      </c>
      <c r="I80" s="148" t="s">
        <v>101</v>
      </c>
    </row>
    <row r="81" spans="1:9" ht="30" customHeight="1">
      <c r="A81" s="55" t="s">
        <v>17</v>
      </c>
      <c r="B81" s="55" t="s">
        <v>18</v>
      </c>
      <c r="C81" s="53" t="s">
        <v>29</v>
      </c>
      <c r="D81" s="55" t="s">
        <v>30</v>
      </c>
      <c r="E81" s="55" t="s">
        <v>21</v>
      </c>
      <c r="F81" s="55" t="s">
        <v>22</v>
      </c>
      <c r="G81" s="150"/>
      <c r="H81" s="149"/>
      <c r="I81" s="149"/>
    </row>
    <row r="82" spans="1:9" ht="15">
      <c r="A82" s="41">
        <f>IF(B82="","",COUNTA($B$82:B82))</f>
      </c>
      <c r="B82" s="42"/>
      <c r="C82" s="68"/>
      <c r="D82" s="68"/>
      <c r="E82" s="68"/>
      <c r="F82" s="68"/>
      <c r="G82" s="91"/>
      <c r="H82" s="48"/>
      <c r="I82" s="69"/>
    </row>
    <row r="83" spans="1:9" ht="15">
      <c r="A83" s="43"/>
      <c r="B83" s="93" t="s">
        <v>104</v>
      </c>
      <c r="C83" s="103" t="s">
        <v>110</v>
      </c>
      <c r="D83" s="103" t="s">
        <v>110</v>
      </c>
      <c r="E83" s="103" t="s">
        <v>110</v>
      </c>
      <c r="F83" s="103" t="s">
        <v>110</v>
      </c>
      <c r="G83" s="103" t="s">
        <v>110</v>
      </c>
      <c r="H83" s="94">
        <f>SUM(H82:H82)</f>
        <v>0</v>
      </c>
      <c r="I83" s="103" t="s">
        <v>110</v>
      </c>
    </row>
    <row r="84" spans="1:9" ht="15">
      <c r="A84" s="119"/>
      <c r="B84" s="118"/>
      <c r="C84" s="112"/>
      <c r="D84" s="112"/>
      <c r="E84" s="112"/>
      <c r="F84" s="112"/>
      <c r="G84" s="112"/>
      <c r="H84" s="113"/>
      <c r="I84" s="112"/>
    </row>
    <row r="85" spans="1:9" ht="18.75">
      <c r="A85" s="147" t="s">
        <v>40</v>
      </c>
      <c r="B85" s="147"/>
      <c r="C85" s="147"/>
      <c r="D85" s="147"/>
      <c r="E85" s="147"/>
      <c r="F85" s="147"/>
      <c r="G85" s="147"/>
      <c r="H85" s="147"/>
      <c r="I85" s="147"/>
    </row>
    <row r="86" spans="1:9" ht="18.75">
      <c r="A86" s="34">
        <v>8</v>
      </c>
      <c r="B86" s="39"/>
      <c r="C86" s="39"/>
      <c r="D86" s="39"/>
      <c r="E86" s="39"/>
      <c r="F86" s="39"/>
      <c r="G86" s="39"/>
      <c r="H86" s="39"/>
      <c r="I86" s="39"/>
    </row>
    <row r="87" spans="1:9" ht="42">
      <c r="A87" s="55" t="s">
        <v>17</v>
      </c>
      <c r="B87" s="55" t="s">
        <v>41</v>
      </c>
      <c r="C87" s="55" t="s">
        <v>18</v>
      </c>
      <c r="D87" s="55" t="s">
        <v>42</v>
      </c>
      <c r="E87" s="55" t="s">
        <v>43</v>
      </c>
      <c r="F87" s="55" t="s">
        <v>44</v>
      </c>
      <c r="G87" s="104" t="s">
        <v>243</v>
      </c>
      <c r="H87" s="55" t="s">
        <v>165</v>
      </c>
      <c r="I87" s="55" t="s">
        <v>25</v>
      </c>
    </row>
    <row r="88" spans="1:9" ht="15.75">
      <c r="A88" s="51">
        <f>IF(B88="","",COUNTA($B$88:B88))</f>
        <v>1</v>
      </c>
      <c r="B88" s="72" t="s">
        <v>45</v>
      </c>
      <c r="C88" s="71" t="s">
        <v>46</v>
      </c>
      <c r="D88" s="72" t="s">
        <v>197</v>
      </c>
      <c r="E88" s="95" t="s">
        <v>106</v>
      </c>
      <c r="F88" s="64">
        <v>100</v>
      </c>
      <c r="G88" s="64">
        <v>1200</v>
      </c>
      <c r="H88" s="100">
        <f>F88*G88/1000</f>
        <v>120</v>
      </c>
      <c r="I88" s="73"/>
    </row>
    <row r="89" spans="1:9" ht="15.75">
      <c r="A89" s="51">
        <v>2</v>
      </c>
      <c r="B89" s="72" t="s">
        <v>105</v>
      </c>
      <c r="C89" s="72" t="s">
        <v>28</v>
      </c>
      <c r="D89" s="72" t="s">
        <v>176</v>
      </c>
      <c r="E89" s="95" t="s">
        <v>106</v>
      </c>
      <c r="F89" s="64">
        <v>1000</v>
      </c>
      <c r="G89" s="64">
        <v>500</v>
      </c>
      <c r="H89" s="100">
        <f aca="true" t="shared" si="0" ref="H89:H96">F89*G89/1000</f>
        <v>500</v>
      </c>
      <c r="I89" s="73"/>
    </row>
    <row r="90" spans="1:9" ht="24" customHeight="1">
      <c r="A90" s="51">
        <v>3</v>
      </c>
      <c r="B90" s="140" t="s">
        <v>107</v>
      </c>
      <c r="C90" s="72" t="s">
        <v>177</v>
      </c>
      <c r="D90" s="131" t="s">
        <v>289</v>
      </c>
      <c r="E90" s="95" t="s">
        <v>106</v>
      </c>
      <c r="F90" s="64">
        <v>140</v>
      </c>
      <c r="G90" s="64">
        <v>1200</v>
      </c>
      <c r="H90" s="100">
        <f t="shared" si="0"/>
        <v>168</v>
      </c>
      <c r="I90" s="73"/>
    </row>
    <row r="91" spans="1:9" ht="24" customHeight="1">
      <c r="A91" s="51">
        <v>4</v>
      </c>
      <c r="B91" s="181"/>
      <c r="C91" s="71" t="s">
        <v>273</v>
      </c>
      <c r="D91" s="131" t="s">
        <v>122</v>
      </c>
      <c r="E91" s="95" t="s">
        <v>130</v>
      </c>
      <c r="F91" s="64">
        <v>500</v>
      </c>
      <c r="G91" s="64">
        <v>140</v>
      </c>
      <c r="H91" s="100">
        <f t="shared" si="0"/>
        <v>70</v>
      </c>
      <c r="I91" s="73"/>
    </row>
    <row r="92" spans="1:9" ht="15">
      <c r="A92" s="51">
        <v>5</v>
      </c>
      <c r="B92" s="140" t="s">
        <v>108</v>
      </c>
      <c r="C92" s="71" t="s">
        <v>251</v>
      </c>
      <c r="D92" s="131" t="s">
        <v>122</v>
      </c>
      <c r="E92" s="95" t="s">
        <v>130</v>
      </c>
      <c r="F92" s="64">
        <v>5</v>
      </c>
      <c r="G92" s="64">
        <v>20000</v>
      </c>
      <c r="H92" s="100">
        <f t="shared" si="0"/>
        <v>100</v>
      </c>
      <c r="I92" s="73"/>
    </row>
    <row r="93" spans="1:9" ht="24.75" customHeight="1">
      <c r="A93" s="51">
        <v>6</v>
      </c>
      <c r="B93" s="186"/>
      <c r="C93" s="131" t="s">
        <v>220</v>
      </c>
      <c r="D93" s="131" t="s">
        <v>122</v>
      </c>
      <c r="E93" s="95" t="s">
        <v>130</v>
      </c>
      <c r="F93" s="64">
        <v>3</v>
      </c>
      <c r="G93" s="64">
        <v>2000</v>
      </c>
      <c r="H93" s="100">
        <f t="shared" si="0"/>
        <v>6</v>
      </c>
      <c r="I93" s="73"/>
    </row>
    <row r="94" spans="1:9" ht="24.75" customHeight="1">
      <c r="A94" s="51">
        <v>7</v>
      </c>
      <c r="B94" s="186"/>
      <c r="C94" s="131" t="s">
        <v>284</v>
      </c>
      <c r="D94" s="131" t="s">
        <v>122</v>
      </c>
      <c r="E94" s="95" t="s">
        <v>130</v>
      </c>
      <c r="F94" s="64">
        <v>4</v>
      </c>
      <c r="G94" s="64">
        <v>7000</v>
      </c>
      <c r="H94" s="100">
        <f t="shared" si="0"/>
        <v>28</v>
      </c>
      <c r="I94" s="73"/>
    </row>
    <row r="95" spans="1:9" ht="24.75" customHeight="1">
      <c r="A95" s="51">
        <v>8</v>
      </c>
      <c r="B95" s="149"/>
      <c r="C95" s="71" t="s">
        <v>254</v>
      </c>
      <c r="D95" s="131" t="s">
        <v>122</v>
      </c>
      <c r="E95" s="95" t="s">
        <v>130</v>
      </c>
      <c r="F95" s="64">
        <v>1</v>
      </c>
      <c r="G95" s="64">
        <v>5000</v>
      </c>
      <c r="H95" s="100">
        <f t="shared" si="0"/>
        <v>5</v>
      </c>
      <c r="I95" s="73"/>
    </row>
    <row r="96" spans="1:9" ht="15">
      <c r="A96" s="51">
        <v>9</v>
      </c>
      <c r="B96" s="102" t="s">
        <v>109</v>
      </c>
      <c r="C96" s="72" t="s">
        <v>128</v>
      </c>
      <c r="D96" s="72" t="s">
        <v>189</v>
      </c>
      <c r="E96" s="95" t="s">
        <v>130</v>
      </c>
      <c r="F96" s="64">
        <v>6</v>
      </c>
      <c r="G96" s="64">
        <v>5000</v>
      </c>
      <c r="H96" s="100">
        <f t="shared" si="0"/>
        <v>30</v>
      </c>
      <c r="I96" s="73"/>
    </row>
    <row r="97" spans="1:9" ht="15">
      <c r="A97" s="52">
        <v>10</v>
      </c>
      <c r="B97" s="93" t="s">
        <v>104</v>
      </c>
      <c r="C97" s="103" t="s">
        <v>110</v>
      </c>
      <c r="D97" s="103" t="s">
        <v>110</v>
      </c>
      <c r="E97" s="103" t="s">
        <v>110</v>
      </c>
      <c r="F97" s="94" t="s">
        <v>110</v>
      </c>
      <c r="G97" s="94" t="s">
        <v>110</v>
      </c>
      <c r="H97" s="94">
        <f>SUM(H88:H96)</f>
        <v>1027</v>
      </c>
      <c r="I97" s="103" t="s">
        <v>110</v>
      </c>
    </row>
    <row r="98" spans="1:9" ht="15">
      <c r="A98" s="47"/>
      <c r="B98" s="26"/>
      <c r="C98" s="26"/>
      <c r="D98" s="26"/>
      <c r="E98" s="26"/>
      <c r="F98" s="26"/>
      <c r="G98" s="56"/>
      <c r="H98" s="96"/>
      <c r="I98" s="26"/>
    </row>
  </sheetData>
  <sheetProtection/>
  <protectedRanges>
    <protectedRange sqref="A96:G96 A97 A88:G90 A91:B95 I88:I96" name="Ремонт_1"/>
    <protectedRange sqref="I3" name="Глава_1"/>
    <protectedRange sqref="B35 B43 B51 B58 B65 B72 B80" name="Справочник_1"/>
    <protectedRange sqref="F11:F12" name="номер_дата_1"/>
    <protectedRange sqref="D9" name="Муниципальное_образование_1"/>
    <protectedRange sqref="D6" name="Территория_1"/>
    <protectedRange sqref="E16 E18 E20 E25" name="Общие_1"/>
    <protectedRange sqref="B97:I97 A45:I49 A53:I56 A67:I70 A82:I84 A37:I40 A60:I63 A74:I78" name="Перечни_1"/>
    <protectedRange sqref="G29" name="Общие_1_1"/>
    <protectedRange sqref="E23:H23" name="Общие"/>
    <protectedRange sqref="G92:G95" name="Ремонт_1_1"/>
    <protectedRange sqref="C92:F95" name="Ремонт_2"/>
    <protectedRange sqref="C91:G91" name="Ремонт_3"/>
  </protectedRanges>
  <mergeCells count="24">
    <mergeCell ref="G29:H29"/>
    <mergeCell ref="G30:H30"/>
    <mergeCell ref="C25:D25"/>
    <mergeCell ref="E25:H25"/>
    <mergeCell ref="D5:G5"/>
    <mergeCell ref="D6:G6"/>
    <mergeCell ref="D8:G8"/>
    <mergeCell ref="D9:G9"/>
    <mergeCell ref="C16:D16"/>
    <mergeCell ref="E16:H16"/>
    <mergeCell ref="C18:D18"/>
    <mergeCell ref="E18:H18"/>
    <mergeCell ref="C20:D20"/>
    <mergeCell ref="E20:H20"/>
    <mergeCell ref="C23:D23"/>
    <mergeCell ref="B90:B91"/>
    <mergeCell ref="B92:B95"/>
    <mergeCell ref="B34:I34"/>
    <mergeCell ref="G80:G81"/>
    <mergeCell ref="H80:H81"/>
    <mergeCell ref="I80:I81"/>
    <mergeCell ref="A85:I85"/>
    <mergeCell ref="A41:I41"/>
    <mergeCell ref="I35:I36"/>
  </mergeCells>
  <conditionalFormatting sqref="A45:A50 A37:A40 A53:A98">
    <cfRule type="expression" priority="10" dxfId="37">
      <formula>A37&lt;&gt;""</formula>
    </cfRule>
  </conditionalFormatting>
  <conditionalFormatting sqref="C43:I44 C35:I36 C51:I51 C58:I58 C65:I65 C72:I72 C80:I80">
    <cfRule type="expression" priority="9" dxfId="1">
      <formula>C35="Нет характеристик"</formula>
    </cfRule>
  </conditionalFormatting>
  <conditionalFormatting sqref="F29:H29">
    <cfRule type="expression" priority="1" dxfId="3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rintOptions/>
  <pageMargins left="0.3937007874015748" right="0.3937007874015748" top="0.984251968503937" bottom="0.3937007874015748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2017-10-13T09:34:30Z</dcterms:modified>
  <cp:category/>
  <cp:version/>
  <cp:contentType/>
  <cp:contentStatus/>
</cp:coreProperties>
</file>