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<sst xmlns="http://schemas.openxmlformats.org/spreadsheetml/2006/main" count="362" uniqueCount="250">
  <si>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</si>
  <si>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</si>
  <si>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</si>
  <si>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</si>
  <si>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</si>
  <si>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</si>
  <si>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</si>
  <si>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</si>
  <si>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</si>
  <si>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</si>
  <si>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</si>
  <si>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</si>
  <si>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</si>
  <si>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</si>
  <si>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</si>
  <si>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</si>
  <si>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</si>
  <si>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</si>
  <si>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</si>
  <si>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</si>
  <si>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</si>
  <si>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</si>
  <si>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</si>
  <si>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</si>
  <si>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</si>
  <si>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</si>
  <si>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</si>
  <si>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</si>
  <si>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</si>
  <si>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</si>
  <si>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</si>
  <si>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</si>
  <si>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</si>
  <si>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</si>
  <si>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</si>
  <si>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</si>
  <si>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</si>
  <si>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</si>
  <si>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</si>
  <si>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</si>
  <si>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</si>
  <si>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</si>
  <si>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</si>
  <si>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</si>
  <si>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</si>
  <si>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</si>
  <si>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</si>
  <si>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</si>
  <si>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</si>
  <si>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</si>
  <si>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</si>
  <si>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</si>
  <si>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</si>
  <si>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</si>
  <si>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</si>
  <si>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</si>
  <si>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</si>
  <si>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</si>
  <si>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</si>
  <si>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</si>
  <si>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</si>
  <si>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</si>
  <si>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</si>
  <si>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</si>
  <si>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</si>
  <si>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</si>
  <si>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</si>
  <si>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</si>
  <si>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</si>
  <si>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</si>
  <si>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</si>
  <si>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</si>
  <si>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</si>
  <si>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</si>
  <si>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</si>
  <si>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</si>
  <si>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</si>
  <si>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</si>
  <si>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</si>
  <si>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</si>
  <si>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</si>
  <si>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</si>
  <si>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</si>
  <si>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</si>
  <si>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</si>
  <si>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</si>
  <si>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</si>
  <si>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</si>
  <si>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</si>
  <si>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</si>
  <si>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</si>
  <si>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</si>
  <si>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</si>
  <si>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</si>
  <si>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</si>
  <si>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</si>
  <si>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</si>
  <si>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</si>
  <si>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</si>
  <si>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</si>
  <si>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</si>
  <si>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</si>
  <si>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</si>
  <si>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</si>
  <si>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</si>
  <si>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</si>
  <si>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</si>
  <si>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</si>
  <si>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</si>
  <si>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</si>
  <si>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</si>
  <si>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</si>
  <si>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</si>
  <si>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</si>
  <si>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</si>
  <si>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</si>
  <si>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</si>
  <si>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</si>
  <si>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</si>
  <si>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</si>
  <si>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</si>
  <si>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</si>
  <si>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</si>
  <si>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</si>
  <si>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</si>
  <si>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</si>
  <si>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</si>
  <si>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</si>
  <si>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</si>
  <si>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</si>
  <si>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</si>
  <si>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</si>
  <si>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</si>
  <si>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</si>
  <si>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</si>
  <si>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</si>
  <si>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</si>
  <si>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</si>
  <si>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</si>
  <si>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</si>
  <si>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</si>
  <si>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</si>
  <si>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</si>
  <si>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</si>
  <si>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</si>
  <si>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</si>
  <si>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</si>
  <si>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</si>
  <si>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</si>
  <si>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</si>
  <si>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</si>
  <si>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</si>
  <si>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</si>
  <si>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</si>
  <si>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</si>
  <si>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</si>
  <si>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</si>
  <si>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</si>
  <si>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</si>
  <si>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</si>
  <si>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</si>
  <si>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</si>
  <si>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</si>
  <si>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</si>
  <si>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</si>
  <si>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</si>
  <si>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</si>
  <si>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</si>
  <si>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</si>
  <si>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</si>
  <si>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</si>
  <si>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</si>
  <si>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</si>
  <si>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</si>
  <si>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</si>
  <si>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</si>
  <si>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</si>
  <si>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</si>
  <si>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</si>
  <si>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</si>
  <si>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</si>
  <si>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</si>
  <si>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</si>
  <si>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</si>
  <si>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</si>
  <si>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</si>
  <si>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</si>
  <si>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</si>
  <si>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</si>
  <si>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</si>
  <si>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</si>
  <si>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</si>
  <si>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</si>
  <si>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</si>
  <si>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</si>
  <si>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</si>
  <si>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</si>
  <si>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</si>
  <si>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</si>
  <si>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</si>
  <si>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</si>
  <si>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</si>
  <si>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</si>
  <si>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</si>
  <si>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</si>
  <si>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</si>
  <si>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</si>
  <si>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</si>
  <si>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</si>
  <si>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</si>
  <si>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</si>
  <si>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</si>
  <si>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</si>
  <si>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</si>
  <si>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</si>
  <si>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</si>
  <si>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</si>
  <si>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</si>
  <si>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</si>
  <si>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</si>
  <si>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</si>
  <si>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</si>
  <si>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</si>
  <si>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</si>
  <si>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</si>
  <si>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</si>
  <si>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</si>
  <si>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</si>
  <si>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</si>
  <si>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</si>
  <si>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</si>
  <si>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</si>
  <si>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</si>
  <si>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</si>
  <si>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</si>
  <si>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</si>
  <si>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</si>
  <si>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</si>
  <si>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</si>
  <si>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 xml:space="preserve">     Поступление доходов в бюджет  </t>
  </si>
  <si>
    <t>1.03.02.23.0.01.0.000</t>
  </si>
  <si>
    <t>1.03.02.24.0.01.0.000</t>
  </si>
  <si>
    <t>1.03.02.25.0.01.0.000</t>
  </si>
  <si>
    <t>1.17.05.05.0.10.0.000</t>
  </si>
  <si>
    <t>1.8.0</t>
  </si>
  <si>
    <t>Прочие неналоговые доходы бюджетов поселений</t>
  </si>
  <si>
    <t xml:space="preserve"> МО Большеколпанское  сельское  поселение на 01.10.2019 год</t>
  </si>
  <si>
    <t>Исполнено на 01.10.2019г</t>
  </si>
  <si>
    <t>к Решению совета депутатов</t>
  </si>
  <si>
    <t xml:space="preserve">                                               № 69 от " 21 "  11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</si>
</sst>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G51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8" t="s">
        <v>211</v>
      </c>
      <c r="C1" s="228"/>
      <c r="D1" s="228"/>
      <c r="E1" s="228"/>
      <c r="F1" s="228"/>
      <c r="G1" s="228"/>
    </row>
    <row r="2" spans="1:7" ht="12.75" customHeight="1">
      <c r="A2" s="63"/>
      <c r="B2" s="229" t="s">
        <v>248</v>
      </c>
      <c r="C2" s="229"/>
      <c r="D2" s="229"/>
      <c r="E2" s="229"/>
      <c r="F2" s="229"/>
      <c r="G2" s="229"/>
    </row>
    <row r="3" spans="1:7" ht="12.75" customHeight="1">
      <c r="A3" s="15"/>
      <c r="B3" s="230" t="s">
        <v>144</v>
      </c>
      <c r="C3" s="230"/>
      <c r="D3" s="230"/>
      <c r="E3" s="230"/>
      <c r="F3" s="230"/>
      <c r="G3" s="230"/>
    </row>
    <row r="4" spans="1:7" ht="12.75" customHeight="1">
      <c r="A4" s="1"/>
      <c r="B4" s="231" t="s">
        <v>249</v>
      </c>
      <c r="C4" s="231"/>
      <c r="D4" s="231"/>
      <c r="E4" s="231"/>
      <c r="F4" s="231"/>
      <c r="G4" s="231"/>
    </row>
    <row r="5" ht="9" customHeight="1"/>
    <row r="6" ht="12.75" customHeight="1" hidden="1"/>
    <row r="7" spans="1:7" ht="18.75" customHeight="1">
      <c r="A7" s="232" t="s">
        <v>239</v>
      </c>
      <c r="B7" s="232"/>
      <c r="C7" s="232"/>
      <c r="D7" s="233"/>
      <c r="E7" s="233"/>
      <c r="F7" s="233"/>
      <c r="G7" s="233"/>
    </row>
    <row r="8" spans="1:7" ht="45.75" customHeight="1">
      <c r="A8" s="232" t="s">
        <v>246</v>
      </c>
      <c r="B8" s="232"/>
      <c r="C8" s="232"/>
      <c r="D8" s="232"/>
      <c r="E8" s="232"/>
      <c r="F8" s="232"/>
      <c r="G8" s="232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3" t="s">
        <v>208</v>
      </c>
      <c r="B10" s="224"/>
      <c r="C10" s="225"/>
      <c r="D10" s="188" t="s">
        <v>209</v>
      </c>
      <c r="E10" s="188" t="s">
        <v>238</v>
      </c>
      <c r="F10" s="188" t="s">
        <v>247</v>
      </c>
      <c r="G10" s="188" t="s">
        <v>49</v>
      </c>
    </row>
    <row r="11" spans="1:7" ht="33" customHeight="1">
      <c r="A11" s="226" t="s">
        <v>222</v>
      </c>
      <c r="B11" s="227"/>
      <c r="C11" s="227"/>
      <c r="D11" s="227"/>
      <c r="E11" s="208">
        <f>E12+E27</f>
        <v>53024.8</v>
      </c>
      <c r="F11" s="200">
        <f>F12+F27</f>
        <v>30935.689999999995</v>
      </c>
      <c r="G11" s="201">
        <f>F11/E11*100</f>
        <v>58.34192679651784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51721</v>
      </c>
      <c r="F12" s="202">
        <f>F13+F18+F20+F22+F24</f>
        <v>29629.669999999995</v>
      </c>
      <c r="G12" s="203">
        <f aca="true" t="shared" si="0" ref="G12:G28">F12/E12*100</f>
        <v>57.287504108582574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1421</v>
      </c>
      <c r="F13" s="204">
        <f>F14+F15+F16+F17</f>
        <v>1116</v>
      </c>
      <c r="G13" s="205">
        <f t="shared" si="0"/>
        <v>78.53624208304011</v>
      </c>
    </row>
    <row r="14" spans="1:7" ht="50.25" customHeight="1">
      <c r="A14" s="193" t="s">
        <v>159</v>
      </c>
      <c r="B14" s="193" t="s">
        <v>240</v>
      </c>
      <c r="C14" s="193" t="s">
        <v>184</v>
      </c>
      <c r="D14" s="194" t="s">
        <v>160</v>
      </c>
      <c r="E14" s="209">
        <v>490</v>
      </c>
      <c r="F14" s="206">
        <v>505.19</v>
      </c>
      <c r="G14" s="207">
        <f t="shared" si="0"/>
        <v>103.1</v>
      </c>
    </row>
    <row r="15" spans="1:7" ht="57" customHeight="1">
      <c r="A15" s="193" t="s">
        <v>159</v>
      </c>
      <c r="B15" s="193" t="s">
        <v>241</v>
      </c>
      <c r="C15" s="193" t="s">
        <v>184</v>
      </c>
      <c r="D15" s="194" t="s">
        <v>161</v>
      </c>
      <c r="E15" s="209">
        <v>11</v>
      </c>
      <c r="F15" s="206">
        <v>3.84</v>
      </c>
      <c r="G15" s="207">
        <f t="shared" si="0"/>
        <v>34.90909090909091</v>
      </c>
    </row>
    <row r="16" spans="1:7" ht="74.25" customHeight="1">
      <c r="A16" s="193" t="s">
        <v>159</v>
      </c>
      <c r="B16" s="193" t="s">
        <v>242</v>
      </c>
      <c r="C16" s="193" t="s">
        <v>184</v>
      </c>
      <c r="D16" s="194" t="s">
        <v>162</v>
      </c>
      <c r="E16" s="209">
        <v>920</v>
      </c>
      <c r="F16" s="206">
        <v>692.41</v>
      </c>
      <c r="G16" s="207">
        <f t="shared" si="0"/>
        <v>75.26195652173912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-85.44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29000</v>
      </c>
      <c r="F18" s="204">
        <f>F19</f>
        <v>18394.26</v>
      </c>
      <c r="G18" s="205">
        <f t="shared" si="0"/>
        <v>63.42848275862069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29000</v>
      </c>
      <c r="F19" s="206">
        <v>18394.26</v>
      </c>
      <c r="G19" s="207">
        <f t="shared" si="0"/>
        <v>63.42848275862069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100</v>
      </c>
      <c r="F20" s="204">
        <f>F21</f>
        <v>154.76</v>
      </c>
      <c r="G20" s="205">
        <f t="shared" si="0"/>
        <v>154.76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100</v>
      </c>
      <c r="F21" s="206">
        <v>154.76</v>
      </c>
      <c r="G21" s="207">
        <f t="shared" si="0"/>
        <v>154.76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900</v>
      </c>
      <c r="F22" s="204">
        <f>F23</f>
        <v>421.44</v>
      </c>
      <c r="G22" s="205">
        <f t="shared" si="0"/>
        <v>46.82666666666667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900</v>
      </c>
      <c r="F23" s="206">
        <v>421.44</v>
      </c>
      <c r="G23" s="207">
        <f t="shared" si="0"/>
        <v>46.82666666666667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20300</v>
      </c>
      <c r="F24" s="204">
        <f>F25+F26</f>
        <v>9543.21</v>
      </c>
      <c r="G24" s="205">
        <f t="shared" si="0"/>
        <v>47.01088669950739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15000</v>
      </c>
      <c r="F25" s="206">
        <v>7766.16</v>
      </c>
      <c r="G25" s="207">
        <f t="shared" si="0"/>
        <v>51.7744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1777.05</v>
      </c>
      <c r="G26" s="207">
        <f t="shared" si="0"/>
        <v>33.52924528301887</v>
      </c>
    </row>
    <row r="27" spans="1:7" ht="32.25" customHeight="1">
      <c r="A27" s="195"/>
      <c r="B27" s="195"/>
      <c r="C27" s="195"/>
      <c r="D27" s="196" t="s">
        <v>190</v>
      </c>
      <c r="E27" s="210">
        <f>E28+E32+E30+E34</f>
        <v>1303.8</v>
      </c>
      <c r="F27" s="202">
        <f>F28+F30+F32+F34</f>
        <v>1306.02</v>
      </c>
      <c r="G27" s="203">
        <f t="shared" si="0"/>
        <v>100.1702715140359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722.66</v>
      </c>
      <c r="G28" s="205">
        <f t="shared" si="0"/>
        <v>62.62218370883882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722.66</v>
      </c>
      <c r="G29" s="207">
        <f>F29/E29*100</f>
        <v>62.62218370883882</v>
      </c>
    </row>
    <row r="30" spans="1:7" ht="28.5" customHeight="1">
      <c r="A30" s="197" t="s">
        <v>176</v>
      </c>
      <c r="B30" s="197" t="s">
        <v>224</v>
      </c>
      <c r="C30" s="197" t="s">
        <v>192</v>
      </c>
      <c r="D30" s="198" t="s">
        <v>225</v>
      </c>
      <c r="E30" s="211">
        <f>E31</f>
        <v>147.8</v>
      </c>
      <c r="F30" s="204">
        <f>F31</f>
        <v>596.74</v>
      </c>
      <c r="G30" s="205">
        <v>0</v>
      </c>
    </row>
    <row r="31" spans="1:7" ht="28.5" customHeight="1">
      <c r="A31" s="193" t="s">
        <v>176</v>
      </c>
      <c r="B31" s="193" t="s">
        <v>226</v>
      </c>
      <c r="C31" s="193" t="s">
        <v>227</v>
      </c>
      <c r="D31" s="194" t="s">
        <v>228</v>
      </c>
      <c r="E31" s="209">
        <v>147.8</v>
      </c>
      <c r="F31" s="206">
        <v>596.74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SUM(E33)</f>
        <v>2</v>
      </c>
      <c r="F32" s="204">
        <f>F33</f>
        <v>20.61</v>
      </c>
      <c r="G32" s="205">
        <f>F32/E32*100</f>
        <v>1030.5</v>
      </c>
    </row>
    <row r="33" spans="1:7" ht="52.5" customHeight="1">
      <c r="A33" s="193" t="s">
        <v>176</v>
      </c>
      <c r="B33" s="193" t="s">
        <v>181</v>
      </c>
      <c r="C33" s="193" t="s">
        <v>196</v>
      </c>
      <c r="D33" s="194" t="s">
        <v>182</v>
      </c>
      <c r="E33" s="209">
        <v>2</v>
      </c>
      <c r="F33" s="206">
        <v>20.61</v>
      </c>
      <c r="G33" s="207">
        <f>F33/E33*100</f>
        <v>1030.5</v>
      </c>
    </row>
    <row r="34" spans="1:7" ht="21.75" customHeight="1">
      <c r="A34" s="197" t="s">
        <v>176</v>
      </c>
      <c r="B34" s="197" t="s">
        <v>197</v>
      </c>
      <c r="C34" s="197" t="s">
        <v>192</v>
      </c>
      <c r="D34" s="198" t="s">
        <v>198</v>
      </c>
      <c r="E34" s="211">
        <f>E35</f>
        <v>0</v>
      </c>
      <c r="F34" s="215">
        <f>F35</f>
        <v>-33.99</v>
      </c>
      <c r="G34" s="216">
        <v>0</v>
      </c>
    </row>
    <row r="35" spans="1:7" ht="33" customHeight="1">
      <c r="A35" s="193" t="s">
        <v>176</v>
      </c>
      <c r="B35" s="193" t="s">
        <v>243</v>
      </c>
      <c r="C35" s="193" t="s">
        <v>244</v>
      </c>
      <c r="D35" s="194" t="s">
        <v>245</v>
      </c>
      <c r="E35" s="209">
        <v>0</v>
      </c>
      <c r="F35" s="206">
        <v>-33.99</v>
      </c>
      <c r="G35" s="207">
        <v>0</v>
      </c>
    </row>
    <row r="36" spans="1:7" ht="33.75" customHeight="1">
      <c r="A36" s="195" t="s">
        <v>176</v>
      </c>
      <c r="B36" s="195" t="s">
        <v>199</v>
      </c>
      <c r="C36" s="195" t="s">
        <v>192</v>
      </c>
      <c r="D36" s="196" t="s">
        <v>200</v>
      </c>
      <c r="E36" s="210">
        <f>E37+E39+E44+E47+E49</f>
        <v>20947.53</v>
      </c>
      <c r="F36" s="202">
        <f>F37+F39+F44+F47+F49</f>
        <v>20225.710000000003</v>
      </c>
      <c r="G36" s="203">
        <f>F36/E36*100</f>
        <v>96.55415220792143</v>
      </c>
    </row>
    <row r="37" spans="1:7" ht="25.5">
      <c r="A37" s="197" t="s">
        <v>176</v>
      </c>
      <c r="B37" s="197" t="s">
        <v>201</v>
      </c>
      <c r="C37" s="197" t="s">
        <v>223</v>
      </c>
      <c r="D37" s="191" t="s">
        <v>215</v>
      </c>
      <c r="E37" s="211">
        <f>E38</f>
        <v>8020.8</v>
      </c>
      <c r="F37" s="204">
        <f>F38</f>
        <v>7218.72</v>
      </c>
      <c r="G37" s="205">
        <f aca="true" t="shared" si="1" ref="G37:G50">F37/E37*100</f>
        <v>90</v>
      </c>
    </row>
    <row r="38" spans="1:7" ht="33" customHeight="1">
      <c r="A38" s="193" t="s">
        <v>176</v>
      </c>
      <c r="B38" s="193" t="s">
        <v>216</v>
      </c>
      <c r="C38" s="193" t="s">
        <v>223</v>
      </c>
      <c r="D38" s="192" t="s">
        <v>217</v>
      </c>
      <c r="E38" s="209">
        <v>8020.8</v>
      </c>
      <c r="F38" s="206">
        <v>7218.72</v>
      </c>
      <c r="G38" s="207">
        <f t="shared" si="1"/>
        <v>90</v>
      </c>
    </row>
    <row r="39" spans="1:7" ht="33" customHeight="1">
      <c r="A39" s="197" t="s">
        <v>176</v>
      </c>
      <c r="B39" s="197" t="s">
        <v>201</v>
      </c>
      <c r="C39" s="197" t="s">
        <v>223</v>
      </c>
      <c r="D39" s="198" t="s">
        <v>202</v>
      </c>
      <c r="E39" s="211">
        <f>E40+E43+E42+E41</f>
        <v>11741.630000000001</v>
      </c>
      <c r="F39" s="204">
        <f>F40+F43+F41+F42</f>
        <v>11951.45</v>
      </c>
      <c r="G39" s="205">
        <f t="shared" si="1"/>
        <v>101.78697506223583</v>
      </c>
    </row>
    <row r="40" spans="1:7" ht="42" customHeight="1">
      <c r="A40" s="193" t="s">
        <v>176</v>
      </c>
      <c r="B40" s="193" t="s">
        <v>218</v>
      </c>
      <c r="C40" s="193" t="s">
        <v>223</v>
      </c>
      <c r="D40" s="194" t="s">
        <v>219</v>
      </c>
      <c r="E40" s="209">
        <v>1749.9</v>
      </c>
      <c r="F40" s="206">
        <v>1640.77</v>
      </c>
      <c r="G40" s="207">
        <f t="shared" si="1"/>
        <v>93.76364363677924</v>
      </c>
    </row>
    <row r="41" spans="1:7" ht="43.5" customHeight="1">
      <c r="A41" s="193" t="s">
        <v>176</v>
      </c>
      <c r="B41" s="193" t="s">
        <v>231</v>
      </c>
      <c r="C41" s="193" t="s">
        <v>232</v>
      </c>
      <c r="D41" s="194" t="s">
        <v>233</v>
      </c>
      <c r="E41" s="209">
        <v>6000</v>
      </c>
      <c r="F41" s="206">
        <v>6000</v>
      </c>
      <c r="G41" s="207">
        <f>F41/E41*100</f>
        <v>100</v>
      </c>
    </row>
    <row r="42" spans="1:7" ht="42" customHeight="1">
      <c r="A42" s="193" t="s">
        <v>176</v>
      </c>
      <c r="B42" s="193" t="s">
        <v>229</v>
      </c>
      <c r="C42" s="193" t="s">
        <v>223</v>
      </c>
      <c r="D42" s="194" t="s">
        <v>230</v>
      </c>
      <c r="E42" s="209">
        <v>939.46</v>
      </c>
      <c r="F42" s="206">
        <v>939.46</v>
      </c>
      <c r="G42" s="207">
        <v>0</v>
      </c>
    </row>
    <row r="43" spans="1:7" ht="38.25" customHeight="1">
      <c r="A43" s="193" t="s">
        <v>176</v>
      </c>
      <c r="B43" s="193" t="s">
        <v>220</v>
      </c>
      <c r="C43" s="193" t="s">
        <v>223</v>
      </c>
      <c r="D43" s="194" t="s">
        <v>221</v>
      </c>
      <c r="E43" s="209">
        <v>3052.27</v>
      </c>
      <c r="F43" s="206">
        <v>3371.22</v>
      </c>
      <c r="G43" s="207">
        <f t="shared" si="1"/>
        <v>110.44959980604598</v>
      </c>
    </row>
    <row r="44" spans="1:7" ht="42.75">
      <c r="A44" s="197" t="s">
        <v>176</v>
      </c>
      <c r="B44" s="197" t="s">
        <v>203</v>
      </c>
      <c r="C44" s="197" t="s">
        <v>223</v>
      </c>
      <c r="D44" s="198" t="s">
        <v>204</v>
      </c>
      <c r="E44" s="211">
        <f>SUM(E45:E46)</f>
        <v>281.82</v>
      </c>
      <c r="F44" s="204">
        <f>F45+F46</f>
        <v>212.25</v>
      </c>
      <c r="G44" s="205">
        <f t="shared" si="1"/>
        <v>75.31403023206302</v>
      </c>
    </row>
    <row r="45" spans="1:7" ht="60">
      <c r="A45" s="193" t="s">
        <v>176</v>
      </c>
      <c r="B45" s="193" t="s">
        <v>212</v>
      </c>
      <c r="C45" s="193" t="s">
        <v>223</v>
      </c>
      <c r="D45" s="194" t="s">
        <v>179</v>
      </c>
      <c r="E45" s="209">
        <v>278.3</v>
      </c>
      <c r="F45" s="206">
        <v>208.73</v>
      </c>
      <c r="G45" s="207">
        <f t="shared" si="1"/>
        <v>75.00179662234997</v>
      </c>
    </row>
    <row r="46" spans="1:7" ht="45">
      <c r="A46" s="193" t="s">
        <v>176</v>
      </c>
      <c r="B46" s="193" t="s">
        <v>213</v>
      </c>
      <c r="C46" s="193" t="s">
        <v>223</v>
      </c>
      <c r="D46" s="194" t="s">
        <v>180</v>
      </c>
      <c r="E46" s="209">
        <v>3.52</v>
      </c>
      <c r="F46" s="206">
        <v>3.52</v>
      </c>
      <c r="G46" s="207">
        <f t="shared" si="1"/>
        <v>100</v>
      </c>
    </row>
    <row r="47" spans="1:7" ht="25.5">
      <c r="A47" s="197" t="s">
        <v>176</v>
      </c>
      <c r="B47" s="197" t="s">
        <v>205</v>
      </c>
      <c r="C47" s="197" t="s">
        <v>223</v>
      </c>
      <c r="D47" s="198" t="s">
        <v>206</v>
      </c>
      <c r="E47" s="211">
        <f>SUM(E48:E48)</f>
        <v>655.28</v>
      </c>
      <c r="F47" s="204">
        <f>F48</f>
        <v>595.29</v>
      </c>
      <c r="G47" s="205">
        <f t="shared" si="1"/>
        <v>90.8451349041631</v>
      </c>
    </row>
    <row r="48" spans="1:7" ht="29.25" customHeight="1">
      <c r="A48" s="193" t="s">
        <v>176</v>
      </c>
      <c r="B48" s="193" t="s">
        <v>214</v>
      </c>
      <c r="C48" s="193" t="s">
        <v>223</v>
      </c>
      <c r="D48" s="194" t="s">
        <v>106</v>
      </c>
      <c r="E48" s="209">
        <v>655.28</v>
      </c>
      <c r="F48" s="206">
        <v>595.29</v>
      </c>
      <c r="G48" s="207">
        <f t="shared" si="1"/>
        <v>90.8451349041631</v>
      </c>
    </row>
    <row r="49" spans="1:7" ht="19.5" customHeight="1">
      <c r="A49" s="197" t="s">
        <v>176</v>
      </c>
      <c r="B49" s="197" t="s">
        <v>236</v>
      </c>
      <c r="C49" s="197" t="s">
        <v>223</v>
      </c>
      <c r="D49" s="198" t="s">
        <v>234</v>
      </c>
      <c r="E49" s="211">
        <f>SUM(E50:E50)</f>
        <v>248</v>
      </c>
      <c r="F49" s="204">
        <f>F50</f>
        <v>248</v>
      </c>
      <c r="G49" s="216">
        <f t="shared" si="1"/>
        <v>100</v>
      </c>
    </row>
    <row r="50" spans="1:7" ht="28.5" customHeight="1">
      <c r="A50" s="193" t="s">
        <v>176</v>
      </c>
      <c r="B50" s="193" t="s">
        <v>237</v>
      </c>
      <c r="C50" s="193" t="s">
        <v>223</v>
      </c>
      <c r="D50" s="194" t="s">
        <v>235</v>
      </c>
      <c r="E50" s="209">
        <v>248</v>
      </c>
      <c r="F50" s="206">
        <v>248</v>
      </c>
      <c r="G50" s="207">
        <f t="shared" si="1"/>
        <v>100</v>
      </c>
    </row>
    <row r="51" spans="1:7" ht="15.75">
      <c r="A51" s="221" t="s">
        <v>207</v>
      </c>
      <c r="B51" s="222"/>
      <c r="C51" s="222"/>
      <c r="D51" s="222"/>
      <c r="E51" s="212">
        <f>E12+E27+E36</f>
        <v>73972.33</v>
      </c>
      <c r="F51" s="213">
        <f>F36+F27+F12</f>
        <v>51161.399999999994</v>
      </c>
      <c r="G51" s="214">
        <f>F51/E51*100</f>
        <v>69.16288833946422</v>
      </c>
    </row>
  </sheetData>
  <sheetProtection/>
  <mergeCells count="9">
    <mergeCell ref="A51:D51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2019-03-13T09:05:42Z</cp:lastPrinted>
  <dcterms:created xsi:type="dcterms:W3CDTF">1996-10-08T23:32:33Z</dcterms:created>
  <dcterms:modified xsi:type="dcterms:W3CDTF">2019-11-25T13:15:10Z</dcterms:modified>
  <cp:category/>
  <cp:version/>
  <cp:contentType/>
  <cp:contentStatus/>
</cp:coreProperties>
</file>