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19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<sst xmlns="http://schemas.openxmlformats.org/spreadsheetml/2006/main" count="79" uniqueCount="79">
  <si>
    <t>Наименование показателя</t>
  </si>
  <si>
    <t>Код раздела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</si>
  <si>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</si>
  <si>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</si>
  <si>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</si>
  <si>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</si>
  <si>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</si>
  <si>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</si>
  <si>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</si>
  <si>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</si>
  <si>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</si>
  <si>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</si>
  <si>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</si>
  <si>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</si>
  <si>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</si>
  <si>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</si>
  <si>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</si>
  <si>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</si>
  <si>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</si>
  <si>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</si>
  <si>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</si>
  <si>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</si>
  <si>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</si>
  <si>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</si>
  <si>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</si>
  <si>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</si>
  <si>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</si>
  <si>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</si>
  <si>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</si>
  <si>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</si>
  <si>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</si>
  <si>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</si>
  <si>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</si>
  <si>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</si>
  <si>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</si>
  <si>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</si>
  <si>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</si>
  <si>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</si>
  <si>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</si>
  <si>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</si>
  <si>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</si>
  <si>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</si>
  <si>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</si>
  <si>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</si>
  <si>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</si>
  <si>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</si>
  <si>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</si>
  <si>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</si>
  <si>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</si>
  <si>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</si>
  <si>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</si>
  <si>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</si>
  <si>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</si>
  <si>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</si>
  <si>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</si>
  <si>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</si>
  <si>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</si>
  <si>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</si>
  <si>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</si>
  <si>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</si>
  <si>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</si>
  <si>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</si>
  <si>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</si>
  <si>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</si>
  <si>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</si>
  <si>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</si>
  <si>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% исполнения</t>
  </si>
  <si>
    <t>Функционирование законодательных представительных органов МО</t>
  </si>
  <si>
    <t>1003</t>
  </si>
  <si>
    <t>Бюджет 2019 год, тыс.руб.</t>
  </si>
  <si>
    <t>Охрана семьи и детства</t>
  </si>
  <si>
    <t>1004</t>
  </si>
  <si>
    <t>Социальное обеспечение</t>
  </si>
  <si>
    <t>0705</t>
  </si>
  <si>
    <t>Профессиональная подготовка, переподготовка и повышение квалификации</t>
  </si>
  <si>
    <t>Исполнение за  2019г.</t>
  </si>
  <si>
    <t>к Решению совета депутатов</t>
  </si>
  <si>
    <t>Исполнение расходов бюджета  по разделам и подразделам, классификации расходов бюджета МО Большеколпанское сельское поселение за 2019 год</t>
  </si>
  <si>
    <t>от "18" 02 2020г.  № 03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</si>
</sst>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7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9" fontId="4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71" fontId="3" fillId="33" borderId="12" xfId="60" applyFont="1" applyFill="1" applyBorder="1" applyAlignment="1">
      <alignment horizontal="center" wrapText="1"/>
    </xf>
    <xf numFmtId="171" fontId="4" fillId="33" borderId="12" xfId="60" applyFont="1" applyFill="1" applyBorder="1" applyAlignment="1">
      <alignment horizontal="center" wrapText="1"/>
    </xf>
    <xf numFmtId="177" fontId="4" fillId="33" borderId="12" xfId="60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wrapText="1"/>
    </xf>
    <xf numFmtId="0" fontId="3" fillId="34" borderId="15" xfId="0" applyFont="1" applyFill="1" applyBorder="1" applyAlignment="1">
      <alignment wrapText="1"/>
    </xf>
    <xf numFmtId="0" fontId="3" fillId="34" borderId="16" xfId="0" applyFont="1" applyFill="1" applyBorder="1" applyAlignment="1">
      <alignment wrapText="1"/>
    </xf>
    <xf numFmtId="171" fontId="3" fillId="34" borderId="17" xfId="60" applyFont="1" applyFill="1" applyBorder="1" applyAlignment="1">
      <alignment horizontal="center" wrapText="1"/>
    </xf>
    <xf numFmtId="172" fontId="3" fillId="0" borderId="12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172" fontId="3" fillId="34" borderId="12" xfId="0" applyNumberFormat="1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wrapText="1"/>
    </xf>
    <xf numFmtId="171" fontId="3" fillId="0" borderId="11" xfId="6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3" fontId="3" fillId="34" borderId="2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172" fontId="3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2" fontId="5" fillId="33" borderId="23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B5" sqref="B5:F5"/>
    </sheetView>
  </sheetViews>
  <sheetFormatPr defaultColWidth="9.00390625" defaultRowHeight="12.75"/>
  <cols>
    <col min="1" max="1" width="47.375" style="0" customWidth="1"/>
    <col min="2" max="2" width="8.875" style="1" customWidth="1"/>
    <col min="3" max="3" width="8.125" style="1" customWidth="1"/>
    <col min="4" max="4" width="12.375" style="3" customWidth="1"/>
    <col min="5" max="5" width="13.75390625" style="0" customWidth="1"/>
    <col min="6" max="6" width="9.00390625" style="0" customWidth="1"/>
  </cols>
  <sheetData>
    <row r="1" ht="12.75">
      <c r="D1" s="6"/>
    </row>
    <row r="2" spans="1:6" ht="14.25" customHeight="1">
      <c r="A2" s="2"/>
      <c r="B2" s="41" t="s">
        <v>63</v>
      </c>
      <c r="C2" s="41"/>
      <c r="D2" s="41"/>
      <c r="E2" s="41"/>
      <c r="F2" s="41"/>
    </row>
    <row r="3" spans="1:6" ht="15" customHeight="1">
      <c r="A3" s="2"/>
      <c r="B3" s="42" t="s">
        <v>76</v>
      </c>
      <c r="C3" s="42"/>
      <c r="D3" s="42"/>
      <c r="E3" s="42"/>
      <c r="F3" s="42"/>
    </row>
    <row r="4" spans="1:6" ht="15.75">
      <c r="A4" s="5" t="s">
        <v>47</v>
      </c>
      <c r="B4" s="43" t="s">
        <v>40</v>
      </c>
      <c r="C4" s="43"/>
      <c r="D4" s="43"/>
      <c r="E4" s="43"/>
      <c r="F4" s="43"/>
    </row>
    <row r="5" spans="1:6" ht="15" customHeight="1">
      <c r="A5" s="2"/>
      <c r="B5" s="42" t="s">
        <v>78</v>
      </c>
      <c r="C5" s="42"/>
      <c r="D5" s="42"/>
      <c r="E5" s="42"/>
      <c r="F5" s="42"/>
    </row>
    <row r="6" spans="1:6" ht="6.75" customHeight="1">
      <c r="A6" s="2"/>
      <c r="B6" s="18"/>
      <c r="C6" s="18"/>
      <c r="D6" s="18"/>
      <c r="E6" s="19"/>
      <c r="F6" s="19"/>
    </row>
    <row r="7" spans="1:3" ht="12.75" customHeight="1">
      <c r="A7" s="2"/>
      <c r="B7" s="4"/>
      <c r="C7" s="4"/>
    </row>
    <row r="8" spans="1:3" ht="7.5" customHeight="1">
      <c r="A8" s="2"/>
      <c r="B8" s="4"/>
      <c r="C8" s="4"/>
    </row>
    <row r="9" spans="1:6" ht="55.5" customHeight="1">
      <c r="A9" s="40" t="s">
        <v>77</v>
      </c>
      <c r="B9" s="40"/>
      <c r="C9" s="40"/>
      <c r="D9" s="40"/>
      <c r="E9" s="40"/>
      <c r="F9" s="40"/>
    </row>
    <row r="10" spans="1:4" ht="12.75" customHeight="1" thickBot="1">
      <c r="A10" s="33"/>
      <c r="B10" s="33"/>
      <c r="C10" s="33"/>
      <c r="D10" s="33"/>
    </row>
    <row r="11" spans="1:6" ht="15.75" customHeight="1">
      <c r="A11" s="34" t="s">
        <v>0</v>
      </c>
      <c r="B11" s="36" t="s">
        <v>1</v>
      </c>
      <c r="C11" s="36" t="s">
        <v>32</v>
      </c>
      <c r="D11" s="44" t="s">
        <v>69</v>
      </c>
      <c r="E11" s="38" t="s">
        <v>75</v>
      </c>
      <c r="F11" s="38" t="s">
        <v>66</v>
      </c>
    </row>
    <row r="12" spans="1:6" ht="16.5" customHeight="1">
      <c r="A12" s="35"/>
      <c r="B12" s="37"/>
      <c r="C12" s="37"/>
      <c r="D12" s="45"/>
      <c r="E12" s="39"/>
      <c r="F12" s="39"/>
    </row>
    <row r="13" spans="1:6" ht="28.5" customHeight="1" thickBot="1">
      <c r="A13" s="35"/>
      <c r="B13" s="37"/>
      <c r="C13" s="37"/>
      <c r="D13" s="45"/>
      <c r="E13" s="39"/>
      <c r="F13" s="39"/>
    </row>
    <row r="14" spans="1:6" ht="15.75" customHeight="1">
      <c r="A14" s="7" t="s">
        <v>43</v>
      </c>
      <c r="B14" s="8" t="s">
        <v>2</v>
      </c>
      <c r="C14" s="8"/>
      <c r="D14" s="12">
        <f>SUM(D15:D20)</f>
        <v>19393.13</v>
      </c>
      <c r="E14" s="20">
        <f>E15+E16+E17+E19+E20+E18</f>
        <v>17940.4</v>
      </c>
      <c r="F14" s="24">
        <f aca="true" t="shared" si="0" ref="F14:F47">E14/D14*100</f>
        <v>92.50904830731295</v>
      </c>
    </row>
    <row r="15" spans="1:6" ht="30.75" customHeight="1">
      <c r="A15" s="9" t="s">
        <v>67</v>
      </c>
      <c r="B15" s="10"/>
      <c r="C15" s="10" t="s">
        <v>3</v>
      </c>
      <c r="D15" s="13">
        <v>10</v>
      </c>
      <c r="E15" s="15">
        <v>0</v>
      </c>
      <c r="F15" s="25">
        <f t="shared" si="0"/>
        <v>0</v>
      </c>
    </row>
    <row r="16" spans="1:6" ht="15">
      <c r="A16" s="9" t="s">
        <v>4</v>
      </c>
      <c r="B16" s="10"/>
      <c r="C16" s="10" t="s">
        <v>5</v>
      </c>
      <c r="D16" s="13">
        <v>17784.87</v>
      </c>
      <c r="E16" s="15">
        <v>16603.53</v>
      </c>
      <c r="F16" s="25">
        <f t="shared" si="0"/>
        <v>93.35761239750417</v>
      </c>
    </row>
    <row r="17" spans="1:6" ht="41.25" customHeight="1">
      <c r="A17" s="9" t="s">
        <v>64</v>
      </c>
      <c r="B17" s="10"/>
      <c r="C17" s="10" t="s">
        <v>65</v>
      </c>
      <c r="D17" s="13">
        <v>296.2</v>
      </c>
      <c r="E17" s="15">
        <v>296.2</v>
      </c>
      <c r="F17" s="25">
        <f t="shared" si="0"/>
        <v>100</v>
      </c>
    </row>
    <row r="18" spans="1:6" ht="20.25" customHeight="1">
      <c r="A18" s="9" t="s">
        <v>6</v>
      </c>
      <c r="B18" s="10"/>
      <c r="C18" s="10" t="s">
        <v>7</v>
      </c>
      <c r="D18" s="14">
        <v>640</v>
      </c>
      <c r="E18" s="15">
        <v>639.83</v>
      </c>
      <c r="F18" s="25">
        <f t="shared" si="0"/>
        <v>99.9734375</v>
      </c>
    </row>
    <row r="19" spans="1:6" ht="15" customHeight="1">
      <c r="A19" s="9" t="s">
        <v>8</v>
      </c>
      <c r="B19" s="10"/>
      <c r="C19" s="10" t="s">
        <v>60</v>
      </c>
      <c r="D19" s="13">
        <v>100</v>
      </c>
      <c r="E19" s="15">
        <v>0</v>
      </c>
      <c r="F19" s="25">
        <f t="shared" si="0"/>
        <v>0</v>
      </c>
    </row>
    <row r="20" spans="1:6" ht="15" customHeight="1">
      <c r="A20" s="9" t="s">
        <v>39</v>
      </c>
      <c r="B20" s="10"/>
      <c r="C20" s="10" t="s">
        <v>59</v>
      </c>
      <c r="D20" s="13">
        <v>562.06</v>
      </c>
      <c r="E20" s="15">
        <v>400.84</v>
      </c>
      <c r="F20" s="25">
        <f t="shared" si="0"/>
        <v>71.31622958403018</v>
      </c>
    </row>
    <row r="21" spans="1:6" ht="15" customHeight="1">
      <c r="A21" s="7" t="s">
        <v>36</v>
      </c>
      <c r="B21" s="8" t="s">
        <v>35</v>
      </c>
      <c r="C21" s="8"/>
      <c r="D21" s="12">
        <f>D22</f>
        <v>278.3</v>
      </c>
      <c r="E21" s="16">
        <f>E22</f>
        <v>278.3</v>
      </c>
      <c r="F21" s="24">
        <f t="shared" si="0"/>
        <v>100</v>
      </c>
    </row>
    <row r="22" spans="1:6" ht="15" customHeight="1">
      <c r="A22" s="9" t="s">
        <v>38</v>
      </c>
      <c r="B22" s="10"/>
      <c r="C22" s="10" t="s">
        <v>37</v>
      </c>
      <c r="D22" s="13">
        <v>278.3</v>
      </c>
      <c r="E22" s="15">
        <v>278.3</v>
      </c>
      <c r="F22" s="25">
        <f t="shared" si="0"/>
        <v>100</v>
      </c>
    </row>
    <row r="23" spans="1:6" ht="27.75" customHeight="1">
      <c r="A23" s="7" t="s">
        <v>9</v>
      </c>
      <c r="B23" s="8" t="s">
        <v>10</v>
      </c>
      <c r="C23" s="8"/>
      <c r="D23" s="12">
        <f>D24+D25</f>
        <v>223</v>
      </c>
      <c r="E23" s="16">
        <f>E24+E25</f>
        <v>205</v>
      </c>
      <c r="F23" s="24">
        <f t="shared" si="0"/>
        <v>91.92825112107623</v>
      </c>
    </row>
    <row r="24" spans="1:6" ht="27" customHeight="1">
      <c r="A24" s="9" t="s">
        <v>33</v>
      </c>
      <c r="B24" s="10"/>
      <c r="C24" s="10" t="s">
        <v>11</v>
      </c>
      <c r="D24" s="13">
        <v>73</v>
      </c>
      <c r="E24" s="15">
        <v>65</v>
      </c>
      <c r="F24" s="25">
        <f t="shared" si="0"/>
        <v>89.04109589041096</v>
      </c>
    </row>
    <row r="25" spans="1:6" ht="29.25" customHeight="1">
      <c r="A25" s="11" t="s">
        <v>52</v>
      </c>
      <c r="B25" s="10"/>
      <c r="C25" s="10" t="s">
        <v>51</v>
      </c>
      <c r="D25" s="13">
        <v>150</v>
      </c>
      <c r="E25" s="15">
        <v>140</v>
      </c>
      <c r="F25" s="25">
        <f t="shared" si="0"/>
        <v>93.33333333333333</v>
      </c>
    </row>
    <row r="26" spans="1:6" ht="18" customHeight="1">
      <c r="A26" s="7" t="s">
        <v>41</v>
      </c>
      <c r="B26" s="8" t="s">
        <v>12</v>
      </c>
      <c r="C26" s="8"/>
      <c r="D26" s="12">
        <f>D27+D28+D29+D30</f>
        <v>12126.109999999999</v>
      </c>
      <c r="E26" s="16">
        <f>E28+E29+E30</f>
        <v>11428.460000000001</v>
      </c>
      <c r="F26" s="24">
        <f t="shared" si="0"/>
        <v>94.24671225974366</v>
      </c>
    </row>
    <row r="27" spans="1:6" ht="15" customHeight="1" hidden="1">
      <c r="A27" s="11" t="s">
        <v>49</v>
      </c>
      <c r="B27" s="10"/>
      <c r="C27" s="10" t="s">
        <v>48</v>
      </c>
      <c r="D27" s="13"/>
      <c r="E27" s="16"/>
      <c r="F27" s="24" t="e">
        <f t="shared" si="0"/>
        <v>#DIV/0!</v>
      </c>
    </row>
    <row r="28" spans="1:6" ht="15">
      <c r="A28" s="9" t="s">
        <v>62</v>
      </c>
      <c r="B28" s="10"/>
      <c r="C28" s="10" t="s">
        <v>61</v>
      </c>
      <c r="D28" s="13">
        <v>11592.55</v>
      </c>
      <c r="E28" s="15">
        <v>11158.18</v>
      </c>
      <c r="F28" s="25">
        <f t="shared" si="0"/>
        <v>96.25302457181553</v>
      </c>
    </row>
    <row r="29" spans="1:6" ht="15" hidden="1">
      <c r="A29" s="9" t="s">
        <v>13</v>
      </c>
      <c r="B29" s="10"/>
      <c r="C29" s="10" t="s">
        <v>14</v>
      </c>
      <c r="D29" s="13">
        <v>0</v>
      </c>
      <c r="E29" s="15">
        <v>0</v>
      </c>
      <c r="F29" s="25" t="e">
        <f t="shared" si="0"/>
        <v>#DIV/0!</v>
      </c>
    </row>
    <row r="30" spans="1:6" ht="13.5" customHeight="1">
      <c r="A30" s="9" t="s">
        <v>44</v>
      </c>
      <c r="B30" s="10"/>
      <c r="C30" s="10" t="s">
        <v>15</v>
      </c>
      <c r="D30" s="13">
        <v>533.56</v>
      </c>
      <c r="E30" s="15">
        <v>270.28</v>
      </c>
      <c r="F30" s="25">
        <f t="shared" si="0"/>
        <v>50.655971212234796</v>
      </c>
    </row>
    <row r="31" spans="1:6" ht="18" customHeight="1">
      <c r="A31" s="7" t="s">
        <v>42</v>
      </c>
      <c r="B31" s="8" t="s">
        <v>16</v>
      </c>
      <c r="C31" s="8"/>
      <c r="D31" s="12">
        <f>D32+D33+D34+D35</f>
        <v>25513.46</v>
      </c>
      <c r="E31" s="16">
        <f>E32+E33+E34+E35</f>
        <v>23437.269999999997</v>
      </c>
      <c r="F31" s="24">
        <f t="shared" si="0"/>
        <v>91.8623738215044</v>
      </c>
    </row>
    <row r="32" spans="1:6" ht="17.25" customHeight="1">
      <c r="A32" s="9" t="s">
        <v>45</v>
      </c>
      <c r="B32" s="10"/>
      <c r="C32" s="10" t="s">
        <v>17</v>
      </c>
      <c r="D32" s="13">
        <v>1740</v>
      </c>
      <c r="E32" s="15">
        <v>1636.39</v>
      </c>
      <c r="F32" s="25">
        <f t="shared" si="0"/>
        <v>94.04540229885058</v>
      </c>
    </row>
    <row r="33" spans="1:6" ht="18" customHeight="1">
      <c r="A33" s="9" t="s">
        <v>46</v>
      </c>
      <c r="B33" s="10"/>
      <c r="C33" s="10" t="s">
        <v>18</v>
      </c>
      <c r="D33" s="13">
        <v>671.02</v>
      </c>
      <c r="E33" s="15">
        <v>492.51</v>
      </c>
      <c r="F33" s="25">
        <f t="shared" si="0"/>
        <v>73.39721617835534</v>
      </c>
    </row>
    <row r="34" spans="1:6" ht="15.75" customHeight="1">
      <c r="A34" s="9" t="s">
        <v>34</v>
      </c>
      <c r="B34" s="10"/>
      <c r="C34" s="10" t="s">
        <v>19</v>
      </c>
      <c r="D34" s="13">
        <v>14338.02</v>
      </c>
      <c r="E34" s="15">
        <v>13305.8</v>
      </c>
      <c r="F34" s="25">
        <f t="shared" si="0"/>
        <v>92.80081908101675</v>
      </c>
    </row>
    <row r="35" spans="1:6" ht="13.5" customHeight="1">
      <c r="A35" s="9" t="s">
        <v>31</v>
      </c>
      <c r="B35" s="10"/>
      <c r="C35" s="10" t="s">
        <v>20</v>
      </c>
      <c r="D35" s="13">
        <v>8764.42</v>
      </c>
      <c r="E35" s="15">
        <v>8002.57</v>
      </c>
      <c r="F35" s="25">
        <f t="shared" si="0"/>
        <v>91.30746814963226</v>
      </c>
    </row>
    <row r="36" spans="1:6" ht="15.75" customHeight="1">
      <c r="A36" s="7" t="s">
        <v>21</v>
      </c>
      <c r="B36" s="8" t="s">
        <v>22</v>
      </c>
      <c r="C36" s="8"/>
      <c r="D36" s="12">
        <f>D38+D37</f>
        <v>697.21</v>
      </c>
      <c r="E36" s="16">
        <f>E38+E37</f>
        <v>670.15</v>
      </c>
      <c r="F36" s="24">
        <f t="shared" si="0"/>
        <v>96.11881642546722</v>
      </c>
    </row>
    <row r="37" spans="1:6" ht="27.75" customHeight="1">
      <c r="A37" s="9" t="s">
        <v>74</v>
      </c>
      <c r="B37" s="10"/>
      <c r="C37" s="10" t="s">
        <v>73</v>
      </c>
      <c r="D37" s="13">
        <v>80</v>
      </c>
      <c r="E37" s="15">
        <v>64</v>
      </c>
      <c r="F37" s="25">
        <f>E37/D37*100</f>
        <v>80</v>
      </c>
    </row>
    <row r="38" spans="1:6" ht="16.5" customHeight="1">
      <c r="A38" s="9" t="s">
        <v>23</v>
      </c>
      <c r="B38" s="10"/>
      <c r="C38" s="10" t="s">
        <v>24</v>
      </c>
      <c r="D38" s="13">
        <v>617.21</v>
      </c>
      <c r="E38" s="15">
        <v>606.15</v>
      </c>
      <c r="F38" s="25">
        <f t="shared" si="0"/>
        <v>98.20806532622606</v>
      </c>
    </row>
    <row r="39" spans="1:6" ht="26.25" customHeight="1">
      <c r="A39" s="7" t="s">
        <v>25</v>
      </c>
      <c r="B39" s="8" t="s">
        <v>26</v>
      </c>
      <c r="C39" s="8"/>
      <c r="D39" s="12">
        <f>D40</f>
        <v>10303.27</v>
      </c>
      <c r="E39" s="27">
        <f>E40</f>
        <v>9750.82</v>
      </c>
      <c r="F39" s="24">
        <f t="shared" si="0"/>
        <v>94.6381100369106</v>
      </c>
    </row>
    <row r="40" spans="1:6" ht="18" customHeight="1">
      <c r="A40" s="9" t="s">
        <v>30</v>
      </c>
      <c r="B40" s="10"/>
      <c r="C40" s="10" t="s">
        <v>27</v>
      </c>
      <c r="D40" s="13">
        <v>10303.27</v>
      </c>
      <c r="E40" s="17">
        <v>9750.82</v>
      </c>
      <c r="F40" s="24">
        <f t="shared" si="0"/>
        <v>94.6381100369106</v>
      </c>
    </row>
    <row r="41" spans="1:6" ht="15.75" customHeight="1">
      <c r="A41" s="7" t="s">
        <v>54</v>
      </c>
      <c r="B41" s="8" t="s">
        <v>56</v>
      </c>
      <c r="C41" s="8"/>
      <c r="D41" s="12">
        <f>D42+D44+D43</f>
        <v>1990.9099999999999</v>
      </c>
      <c r="E41" s="28">
        <f>E42+E44+E43</f>
        <v>1990.7000000000003</v>
      </c>
      <c r="F41" s="24">
        <f t="shared" si="0"/>
        <v>99.98945205961095</v>
      </c>
    </row>
    <row r="42" spans="1:6" ht="12.75" customHeight="1">
      <c r="A42" s="9" t="s">
        <v>55</v>
      </c>
      <c r="B42" s="10"/>
      <c r="C42" s="10" t="s">
        <v>50</v>
      </c>
      <c r="D42" s="13">
        <v>1036.2</v>
      </c>
      <c r="E42" s="29">
        <v>1036.13</v>
      </c>
      <c r="F42" s="25">
        <f t="shared" si="0"/>
        <v>99.99324454738469</v>
      </c>
    </row>
    <row r="43" spans="1:6" ht="12.75" customHeight="1">
      <c r="A43" s="9" t="s">
        <v>72</v>
      </c>
      <c r="B43" s="10"/>
      <c r="C43" s="10" t="s">
        <v>68</v>
      </c>
      <c r="D43" s="13">
        <v>951.91</v>
      </c>
      <c r="E43" s="29">
        <v>951.91</v>
      </c>
      <c r="F43" s="25">
        <f t="shared" si="0"/>
        <v>100</v>
      </c>
    </row>
    <row r="44" spans="1:6" ht="12.75" customHeight="1">
      <c r="A44" s="9" t="s">
        <v>70</v>
      </c>
      <c r="B44" s="10"/>
      <c r="C44" s="10" t="s">
        <v>71</v>
      </c>
      <c r="D44" s="13">
        <v>2.8</v>
      </c>
      <c r="E44" s="29">
        <v>2.66</v>
      </c>
      <c r="F44" s="25">
        <f t="shared" si="0"/>
        <v>95</v>
      </c>
    </row>
    <row r="45" spans="1:6" ht="14.25" customHeight="1">
      <c r="A45" s="7" t="s">
        <v>28</v>
      </c>
      <c r="B45" s="8" t="s">
        <v>53</v>
      </c>
      <c r="C45" s="8"/>
      <c r="D45" s="12">
        <f>D46</f>
        <v>1428.47</v>
      </c>
      <c r="E45" s="30">
        <f>E46</f>
        <v>1369.65</v>
      </c>
      <c r="F45" s="24">
        <f t="shared" si="0"/>
        <v>95.88230764384271</v>
      </c>
    </row>
    <row r="46" spans="1:6" ht="14.25" customHeight="1">
      <c r="A46" s="9" t="s">
        <v>57</v>
      </c>
      <c r="B46" s="10"/>
      <c r="C46" s="10" t="s">
        <v>58</v>
      </c>
      <c r="D46" s="13">
        <v>1428.47</v>
      </c>
      <c r="E46" s="31">
        <v>1369.65</v>
      </c>
      <c r="F46" s="24">
        <f t="shared" si="0"/>
        <v>95.88230764384271</v>
      </c>
    </row>
    <row r="47" spans="1:6" ht="17.25" customHeight="1" thickBot="1">
      <c r="A47" s="21" t="s">
        <v>29</v>
      </c>
      <c r="B47" s="22"/>
      <c r="C47" s="22"/>
      <c r="D47" s="23">
        <f>D14+D21+D23+D26+D31+D36+D39+D41+D45</f>
        <v>71953.86</v>
      </c>
      <c r="E47" s="32">
        <f>E14+E21+E23+E26+E31+E36+E39+E41+E45</f>
        <v>67070.75</v>
      </c>
      <c r="F47" s="26">
        <f t="shared" si="0"/>
        <v>93.21355379683591</v>
      </c>
    </row>
  </sheetData>
  <sheetProtection/>
  <mergeCells count="12">
    <mergeCell ref="A9:F9"/>
    <mergeCell ref="B2:F2"/>
    <mergeCell ref="B3:F3"/>
    <mergeCell ref="B4:F4"/>
    <mergeCell ref="B5:F5"/>
    <mergeCell ref="D11:D13"/>
    <mergeCell ref="A10:D10"/>
    <mergeCell ref="A11:A13"/>
    <mergeCell ref="C11:C13"/>
    <mergeCell ref="B11:B13"/>
    <mergeCell ref="E11:E13"/>
    <mergeCell ref="F11:F13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2019-05-13T13:07:32Z</cp:lastPrinted>
  <dcterms:created xsi:type="dcterms:W3CDTF">2007-10-24T16:54:59Z</dcterms:created>
  <dcterms:modified xsi:type="dcterms:W3CDTF">2020-02-19T09:02:43Z</dcterms:modified>
  <cp:category/>
  <cp:version/>
  <cp:contentType/>
  <cp:contentStatus/>
</cp:coreProperties>
</file>