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2020" sheetId="1" r:id="rId1"/>
  </sheets>
  <definedNames/>
  <calcPr fullCalcOnLoad="1" refMode="R1C1"/>
</workbook>
</file>

<file path=xl/sharedStrings.xml><?xml version="1.0" encoding="utf-8"?>
<sst xmlns="http://schemas.openxmlformats.org/spreadsheetml/2006/main" count="79" uniqueCount="79">
  <si>
    <t>Наименование показателя</t>
  </si>
  <si>
    <t>Код раздела</t>
  </si>
  <si>
    <t>0100</t>
  </si>
  <si>
    <t>0103</t>
  </si>
  <si>
    <t>Функционирование местных администраций</t>
  </si>
  <si>
    <t>0104</t>
  </si>
  <si>
    <t>Проведение выборов и референдумов</t>
  </si>
  <si>
    <t>0107</t>
  </si>
  <si>
    <t>Резервные фонды</t>
  </si>
  <si>
    <t>Национальная безопасность и правоохранительная деятельность</t>
  </si>
  <si>
    <t>0300</t>
  </si>
  <si>
    <t>0309</t>
  </si>
  <si>
    <t>0400</t>
  </si>
  <si>
    <t>Связь и информатика</t>
  </si>
  <si>
    <t>0410</t>
  </si>
  <si>
    <t>0412</t>
  </si>
  <si>
    <t>0500</t>
  </si>
  <si>
    <t>0501</t>
  </si>
  <si>
    <t>0502</t>
  </si>
  <si>
    <t>0503</t>
  </si>
  <si>
    <t>0505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</si>
  <si>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</si>
  <si>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</si>
  <si>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</si>
  <si>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</si>
  <si>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</si>
  <si>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</si>
  <si>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0801</t>
  </si>
  <si>
    <t>Физическая культура и спорт</t>
  </si>
  <si>
    <t>ВСЕГО РАСХОДОВ</t>
  </si>
  <si>
    <t xml:space="preserve">Культура </t>
  </si>
  <si>
    <t xml:space="preserve">Другие вопросы в области ЖКХ  </t>
  </si>
  <si>
    <t>Код подраздела</t>
  </si>
  <si>
    <t>Предупреждение и ликвидация последствий чрезвычайных ситуаций  природного и техногенного характера, гражданская оборона</t>
  </si>
  <si>
    <t>Благоустройство</t>
  </si>
  <si>
    <t>0200</t>
  </si>
  <si>
    <t>Национальная  оборона</t>
  </si>
  <si>
    <t>0203</t>
  </si>
  <si>
    <t>Мобилизационная и вневойсковая подготовка</t>
  </si>
  <si>
    <t>Другие общегосударственные вопросы</t>
  </si>
  <si>
    <t>МО Большеколпанское сельское поселение</t>
  </si>
  <si>
    <t>Национальная   экономика</t>
  </si>
  <si>
    <t>Жилищно - коммунальное хозяйство</t>
  </si>
  <si>
    <t>Общегосударственные  вопросы</t>
  </si>
  <si>
    <t xml:space="preserve">Другие вопросы в области нац. экономики  </t>
  </si>
  <si>
    <t xml:space="preserve">Жилищное  хозяйство </t>
  </si>
  <si>
    <t xml:space="preserve">Коммунальное хозяйство </t>
  </si>
  <si>
    <t xml:space="preserve">                            </t>
  </si>
  <si>
    <t>0401</t>
  </si>
  <si>
    <t>Общеэкономические  вопросы</t>
  </si>
  <si>
    <t>1001</t>
  </si>
  <si>
    <t>0314</t>
  </si>
  <si>
    <t>Другие вопросы в обл. нац. безопасности и правоохр. деятельности</t>
  </si>
  <si>
    <t>1100</t>
  </si>
  <si>
    <t>Социальная  политика</t>
  </si>
  <si>
    <t>Пенсионное  обеспечение</t>
  </si>
  <si>
    <t>1000</t>
  </si>
  <si>
    <t>Массовый спорт</t>
  </si>
  <si>
    <t>1102</t>
  </si>
  <si>
    <t>0113</t>
  </si>
  <si>
    <t>0111</t>
  </si>
  <si>
    <t>0409</t>
  </si>
  <si>
    <t>Дорожное хозяйство</t>
  </si>
  <si>
    <t>Приложение №9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</si>
  <si>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</si>
  <si>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0106</t>
  </si>
  <si>
    <t>% исполнения</t>
  </si>
  <si>
    <t>Функционирование законодательных представительных органов МО</t>
  </si>
  <si>
    <t>1003</t>
  </si>
  <si>
    <t>Охрана семьи и детства</t>
  </si>
  <si>
    <t>1004</t>
  </si>
  <si>
    <t>Социальное обеспечение</t>
  </si>
  <si>
    <t xml:space="preserve">Исполнение расходов бюджета  по разделам и подразделам, классификации расходов бюджета МО Большеколпанское сельское поселение за 1 квартал 2020 года </t>
  </si>
  <si>
    <t>Бюджет 2020 год, тыс.руб.</t>
  </si>
  <si>
    <t>Исполнение за 1 квартал 2020г.</t>
  </si>
  <si>
    <t>0705</t>
  </si>
  <si>
    <t>Профессиональная подготовка, переподготовка и повышение квалификации</t>
  </si>
  <si>
    <t>к  Решению Совета депутатов</t>
  </si>
  <si>
    <t>от "10" июня 2020г.  № 21</t>
  </si>
</sst>
</file>

<file path=xl/styles.xml><?xml version="1.0" encoding="utf-8"?>
<styleSheet xmlns="http://schemas.openxmlformats.org/spreadsheetml/2006/main">
  <numFmts count="3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_ ;\-#,##0.00\ "/>
  </numFmts>
  <fonts count="47">
    <font>
      <sz val="10"/>
      <name val="Arial Cyr"/>
      <family val="0"/>
    </font>
    <font>
      <sz val="9"/>
      <name val="Arial Cyr"/>
      <family val="0"/>
    </font>
    <font>
      <b/>
      <sz val="14"/>
      <name val="Stencil"/>
      <family val="5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8" fillId="0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49" fontId="3" fillId="33" borderId="11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wrapText="1"/>
    </xf>
    <xf numFmtId="49" fontId="4" fillId="33" borderId="11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 wrapText="1"/>
    </xf>
    <xf numFmtId="179" fontId="3" fillId="33" borderId="12" xfId="60" applyFont="1" applyFill="1" applyBorder="1" applyAlignment="1">
      <alignment horizontal="center" wrapText="1"/>
    </xf>
    <xf numFmtId="179" fontId="4" fillId="33" borderId="12" xfId="60" applyFont="1" applyFill="1" applyBorder="1" applyAlignment="1">
      <alignment horizontal="center" wrapText="1"/>
    </xf>
    <xf numFmtId="185" fontId="4" fillId="33" borderId="12" xfId="60" applyNumberFormat="1" applyFont="1" applyFill="1" applyBorder="1" applyAlignment="1">
      <alignment horizontal="right" wrapText="1"/>
    </xf>
    <xf numFmtId="2" fontId="4" fillId="0" borderId="13" xfId="0" applyNumberFormat="1" applyFont="1" applyFill="1" applyBorder="1" applyAlignment="1">
      <alignment horizontal="center" wrapText="1"/>
    </xf>
    <xf numFmtId="2" fontId="3" fillId="0" borderId="13" xfId="0" applyNumberFormat="1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0" fillId="0" borderId="0" xfId="0" applyAlignment="1">
      <alignment/>
    </xf>
    <xf numFmtId="2" fontId="3" fillId="0" borderId="14" xfId="0" applyNumberFormat="1" applyFont="1" applyFill="1" applyBorder="1" applyAlignment="1">
      <alignment horizontal="center" wrapText="1"/>
    </xf>
    <xf numFmtId="0" fontId="3" fillId="34" borderId="15" xfId="0" applyFont="1" applyFill="1" applyBorder="1" applyAlignment="1">
      <alignment wrapText="1"/>
    </xf>
    <xf numFmtId="0" fontId="3" fillId="34" borderId="16" xfId="0" applyFont="1" applyFill="1" applyBorder="1" applyAlignment="1">
      <alignment wrapText="1"/>
    </xf>
    <xf numFmtId="179" fontId="3" fillId="34" borderId="17" xfId="60" applyFont="1" applyFill="1" applyBorder="1" applyAlignment="1">
      <alignment horizontal="center" wrapText="1"/>
    </xf>
    <xf numFmtId="180" fontId="3" fillId="0" borderId="12" xfId="0" applyNumberFormat="1" applyFont="1" applyFill="1" applyBorder="1" applyAlignment="1">
      <alignment horizontal="center" wrapText="1"/>
    </xf>
    <xf numFmtId="180" fontId="4" fillId="0" borderId="12" xfId="0" applyNumberFormat="1" applyFont="1" applyFill="1" applyBorder="1" applyAlignment="1">
      <alignment horizontal="center" wrapText="1"/>
    </xf>
    <xf numFmtId="180" fontId="3" fillId="34" borderId="12" xfId="0" applyNumberFormat="1" applyFont="1" applyFill="1" applyBorder="1" applyAlignment="1">
      <alignment horizontal="center" wrapText="1"/>
    </xf>
    <xf numFmtId="2" fontId="3" fillId="0" borderId="18" xfId="0" applyNumberFormat="1" applyFont="1" applyFill="1" applyBorder="1" applyAlignment="1">
      <alignment horizontal="center" wrapText="1"/>
    </xf>
    <xf numFmtId="179" fontId="3" fillId="0" borderId="11" xfId="6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71" fontId="3" fillId="34" borderId="2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2" fontId="5" fillId="0" borderId="23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180" fontId="3" fillId="0" borderId="0" xfId="0" applyNumberFormat="1" applyFont="1" applyFill="1" applyAlignment="1">
      <alignment horizontal="right"/>
    </xf>
    <xf numFmtId="180" fontId="4" fillId="0" borderId="0" xfId="0" applyNumberFormat="1" applyFont="1" applyFill="1" applyAlignment="1">
      <alignment horizontal="right"/>
    </xf>
    <xf numFmtId="180" fontId="5" fillId="0" borderId="0" xfId="0" applyNumberFormat="1" applyFont="1" applyFill="1" applyAlignment="1">
      <alignment horizontal="right"/>
    </xf>
    <xf numFmtId="2" fontId="5" fillId="33" borderId="23" xfId="0" applyNumberFormat="1" applyFont="1" applyFill="1" applyBorder="1" applyAlignment="1">
      <alignment horizontal="center" vertical="center" wrapText="1"/>
    </xf>
    <xf numFmtId="2" fontId="5" fillId="33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PageLayoutView="0" workbookViewId="0" topLeftCell="A1">
      <selection activeCell="B5" sqref="B5:F5"/>
    </sheetView>
  </sheetViews>
  <sheetFormatPr defaultColWidth="9.00390625" defaultRowHeight="12.75"/>
  <cols>
    <col min="1" max="1" width="47.375" style="0" customWidth="1"/>
    <col min="2" max="2" width="8.875" style="1" customWidth="1"/>
    <col min="3" max="3" width="8.125" style="1" customWidth="1"/>
    <col min="4" max="4" width="12.375" style="3" customWidth="1"/>
    <col min="5" max="5" width="13.75390625" style="0" customWidth="1"/>
    <col min="6" max="6" width="9.00390625" style="0" customWidth="1"/>
  </cols>
  <sheetData>
    <row r="1" ht="12.75">
      <c r="D1" s="6"/>
    </row>
    <row r="2" spans="1:6" ht="14.25" customHeight="1">
      <c r="A2" s="2"/>
      <c r="B2" s="41" t="s">
        <v>63</v>
      </c>
      <c r="C2" s="41"/>
      <c r="D2" s="41"/>
      <c r="E2" s="41"/>
      <c r="F2" s="41"/>
    </row>
    <row r="3" spans="1:6" ht="15" customHeight="1">
      <c r="A3" s="2"/>
      <c r="B3" s="42" t="s">
        <v>77</v>
      </c>
      <c r="C3" s="42"/>
      <c r="D3" s="42"/>
      <c r="E3" s="42"/>
      <c r="F3" s="42"/>
    </row>
    <row r="4" spans="1:6" ht="15.75">
      <c r="A4" s="5" t="s">
        <v>47</v>
      </c>
      <c r="B4" s="43" t="s">
        <v>40</v>
      </c>
      <c r="C4" s="43"/>
      <c r="D4" s="43"/>
      <c r="E4" s="43"/>
      <c r="F4" s="43"/>
    </row>
    <row r="5" spans="1:6" ht="15" customHeight="1">
      <c r="A5" s="2"/>
      <c r="B5" s="42" t="s">
        <v>78</v>
      </c>
      <c r="C5" s="42"/>
      <c r="D5" s="42"/>
      <c r="E5" s="42"/>
      <c r="F5" s="42"/>
    </row>
    <row r="6" spans="1:6" ht="6.75" customHeight="1">
      <c r="A6" s="2"/>
      <c r="B6" s="18"/>
      <c r="C6" s="18"/>
      <c r="D6" s="18"/>
      <c r="E6" s="19"/>
      <c r="F6" s="19"/>
    </row>
    <row r="7" spans="1:3" ht="12.75" customHeight="1">
      <c r="A7" s="2"/>
      <c r="B7" s="4"/>
      <c r="C7" s="4"/>
    </row>
    <row r="8" spans="1:3" ht="7.5" customHeight="1">
      <c r="A8" s="2"/>
      <c r="B8" s="4"/>
      <c r="C8" s="4"/>
    </row>
    <row r="9" spans="1:6" ht="55.5" customHeight="1">
      <c r="A9" s="40" t="s">
        <v>72</v>
      </c>
      <c r="B9" s="40"/>
      <c r="C9" s="40"/>
      <c r="D9" s="40"/>
      <c r="E9" s="40"/>
      <c r="F9" s="40"/>
    </row>
    <row r="10" spans="1:4" ht="12.75" customHeight="1" thickBot="1">
      <c r="A10" s="33"/>
      <c r="B10" s="33"/>
      <c r="C10" s="33"/>
      <c r="D10" s="33"/>
    </row>
    <row r="11" spans="1:6" ht="15.75" customHeight="1">
      <c r="A11" s="34" t="s">
        <v>0</v>
      </c>
      <c r="B11" s="36" t="s">
        <v>1</v>
      </c>
      <c r="C11" s="36" t="s">
        <v>32</v>
      </c>
      <c r="D11" s="44" t="s">
        <v>73</v>
      </c>
      <c r="E11" s="38" t="s">
        <v>74</v>
      </c>
      <c r="F11" s="38" t="s">
        <v>66</v>
      </c>
    </row>
    <row r="12" spans="1:6" ht="16.5" customHeight="1">
      <c r="A12" s="35"/>
      <c r="B12" s="37"/>
      <c r="C12" s="37"/>
      <c r="D12" s="45"/>
      <c r="E12" s="39"/>
      <c r="F12" s="39"/>
    </row>
    <row r="13" spans="1:6" ht="28.5" customHeight="1" thickBot="1">
      <c r="A13" s="35"/>
      <c r="B13" s="37"/>
      <c r="C13" s="37"/>
      <c r="D13" s="45"/>
      <c r="E13" s="39"/>
      <c r="F13" s="39"/>
    </row>
    <row r="14" spans="1:6" ht="15.75" customHeight="1">
      <c r="A14" s="7" t="s">
        <v>43</v>
      </c>
      <c r="B14" s="8" t="s">
        <v>2</v>
      </c>
      <c r="C14" s="8"/>
      <c r="D14" s="12">
        <f>SUM(D15:D20)</f>
        <v>19094.379999999997</v>
      </c>
      <c r="E14" s="20">
        <f>E15+E16+E17+E19+E20</f>
        <v>5224.76</v>
      </c>
      <c r="F14" s="24">
        <f aca="true" t="shared" si="0" ref="F14:F47">E14/D14*100</f>
        <v>27.36281565570603</v>
      </c>
    </row>
    <row r="15" spans="1:6" ht="30.75" customHeight="1">
      <c r="A15" s="9" t="s">
        <v>67</v>
      </c>
      <c r="B15" s="10"/>
      <c r="C15" s="10" t="s">
        <v>3</v>
      </c>
      <c r="D15" s="13">
        <v>10</v>
      </c>
      <c r="E15" s="15">
        <v>0</v>
      </c>
      <c r="F15" s="25">
        <f t="shared" si="0"/>
        <v>0</v>
      </c>
    </row>
    <row r="16" spans="1:6" ht="15">
      <c r="A16" s="9" t="s">
        <v>4</v>
      </c>
      <c r="B16" s="10"/>
      <c r="C16" s="10" t="s">
        <v>5</v>
      </c>
      <c r="D16" s="13">
        <v>18271.6</v>
      </c>
      <c r="E16" s="15">
        <v>5052.75</v>
      </c>
      <c r="F16" s="25">
        <f t="shared" si="0"/>
        <v>27.65357166312748</v>
      </c>
    </row>
    <row r="17" spans="1:6" ht="40.5" customHeight="1">
      <c r="A17" s="9" t="s">
        <v>64</v>
      </c>
      <c r="B17" s="10"/>
      <c r="C17" s="10" t="s">
        <v>65</v>
      </c>
      <c r="D17" s="13">
        <v>256.34</v>
      </c>
      <c r="E17" s="15">
        <v>64.1</v>
      </c>
      <c r="F17" s="25">
        <f t="shared" si="0"/>
        <v>25.005851603339313</v>
      </c>
    </row>
    <row r="18" spans="1:6" ht="0" customHeight="1" hidden="1">
      <c r="A18" s="9" t="s">
        <v>6</v>
      </c>
      <c r="B18" s="10"/>
      <c r="C18" s="10" t="s">
        <v>7</v>
      </c>
      <c r="D18" s="14">
        <v>0</v>
      </c>
      <c r="E18" s="15">
        <v>0</v>
      </c>
      <c r="F18" s="25" t="e">
        <f t="shared" si="0"/>
        <v>#DIV/0!</v>
      </c>
    </row>
    <row r="19" spans="1:6" ht="15" customHeight="1">
      <c r="A19" s="9" t="s">
        <v>8</v>
      </c>
      <c r="B19" s="10"/>
      <c r="C19" s="10" t="s">
        <v>60</v>
      </c>
      <c r="D19" s="13">
        <v>100</v>
      </c>
      <c r="E19" s="15">
        <v>0</v>
      </c>
      <c r="F19" s="25">
        <f t="shared" si="0"/>
        <v>0</v>
      </c>
    </row>
    <row r="20" spans="1:6" ht="15" customHeight="1">
      <c r="A20" s="9" t="s">
        <v>39</v>
      </c>
      <c r="B20" s="10"/>
      <c r="C20" s="10" t="s">
        <v>59</v>
      </c>
      <c r="D20" s="13">
        <v>456.44</v>
      </c>
      <c r="E20" s="15">
        <v>107.91</v>
      </c>
      <c r="F20" s="25">
        <f t="shared" si="0"/>
        <v>23.641661554640258</v>
      </c>
    </row>
    <row r="21" spans="1:6" ht="15" customHeight="1">
      <c r="A21" s="7" t="s">
        <v>36</v>
      </c>
      <c r="B21" s="8" t="s">
        <v>35</v>
      </c>
      <c r="C21" s="8"/>
      <c r="D21" s="12">
        <f>D22</f>
        <v>534.3</v>
      </c>
      <c r="E21" s="16">
        <f>E22</f>
        <v>98.65</v>
      </c>
      <c r="F21" s="24">
        <f t="shared" si="0"/>
        <v>18.463410069249488</v>
      </c>
    </row>
    <row r="22" spans="1:6" ht="15" customHeight="1">
      <c r="A22" s="9" t="s">
        <v>38</v>
      </c>
      <c r="B22" s="10"/>
      <c r="C22" s="10" t="s">
        <v>37</v>
      </c>
      <c r="D22" s="13">
        <v>534.3</v>
      </c>
      <c r="E22" s="15">
        <v>98.65</v>
      </c>
      <c r="F22" s="25">
        <f t="shared" si="0"/>
        <v>18.463410069249488</v>
      </c>
    </row>
    <row r="23" spans="1:6" ht="27.75" customHeight="1">
      <c r="A23" s="7" t="s">
        <v>9</v>
      </c>
      <c r="B23" s="8" t="s">
        <v>10</v>
      </c>
      <c r="C23" s="8"/>
      <c r="D23" s="12">
        <f>D24+D25</f>
        <v>1012.1</v>
      </c>
      <c r="E23" s="16">
        <f>E24+E25</f>
        <v>21</v>
      </c>
      <c r="F23" s="24">
        <f t="shared" si="0"/>
        <v>2.074893785199091</v>
      </c>
    </row>
    <row r="24" spans="1:6" ht="27" customHeight="1">
      <c r="A24" s="9" t="s">
        <v>33</v>
      </c>
      <c r="B24" s="10"/>
      <c r="C24" s="10" t="s">
        <v>11</v>
      </c>
      <c r="D24" s="13">
        <v>70</v>
      </c>
      <c r="E24" s="15">
        <v>21</v>
      </c>
      <c r="F24" s="25">
        <f t="shared" si="0"/>
        <v>30</v>
      </c>
    </row>
    <row r="25" spans="1:6" ht="29.25" customHeight="1">
      <c r="A25" s="11" t="s">
        <v>52</v>
      </c>
      <c r="B25" s="10"/>
      <c r="C25" s="10" t="s">
        <v>51</v>
      </c>
      <c r="D25" s="13">
        <v>942.1</v>
      </c>
      <c r="E25" s="15">
        <v>0</v>
      </c>
      <c r="F25" s="25">
        <f t="shared" si="0"/>
        <v>0</v>
      </c>
    </row>
    <row r="26" spans="1:6" ht="18" customHeight="1">
      <c r="A26" s="7" t="s">
        <v>41</v>
      </c>
      <c r="B26" s="8" t="s">
        <v>12</v>
      </c>
      <c r="C26" s="8"/>
      <c r="D26" s="12">
        <f>D27+D28+D29+D30</f>
        <v>4638.38</v>
      </c>
      <c r="E26" s="16">
        <f>E28+E29+E30</f>
        <v>167.5</v>
      </c>
      <c r="F26" s="24">
        <f t="shared" si="0"/>
        <v>3.611174591128799</v>
      </c>
    </row>
    <row r="27" spans="1:6" ht="15" customHeight="1" hidden="1">
      <c r="A27" s="11" t="s">
        <v>49</v>
      </c>
      <c r="B27" s="10"/>
      <c r="C27" s="10" t="s">
        <v>48</v>
      </c>
      <c r="D27" s="13"/>
      <c r="E27" s="16"/>
      <c r="F27" s="24" t="e">
        <f t="shared" si="0"/>
        <v>#DIV/0!</v>
      </c>
    </row>
    <row r="28" spans="1:6" ht="15">
      <c r="A28" s="9" t="s">
        <v>62</v>
      </c>
      <c r="B28" s="10"/>
      <c r="C28" s="10" t="s">
        <v>61</v>
      </c>
      <c r="D28" s="13">
        <v>4268.38</v>
      </c>
      <c r="E28" s="15">
        <v>89.5</v>
      </c>
      <c r="F28" s="25">
        <f t="shared" si="0"/>
        <v>2.0968142480285263</v>
      </c>
    </row>
    <row r="29" spans="1:6" ht="15" hidden="1">
      <c r="A29" s="9" t="s">
        <v>13</v>
      </c>
      <c r="B29" s="10"/>
      <c r="C29" s="10" t="s">
        <v>14</v>
      </c>
      <c r="D29" s="13">
        <v>0</v>
      </c>
      <c r="E29" s="15">
        <v>0</v>
      </c>
      <c r="F29" s="25" t="e">
        <f t="shared" si="0"/>
        <v>#DIV/0!</v>
      </c>
    </row>
    <row r="30" spans="1:6" ht="13.5" customHeight="1">
      <c r="A30" s="9" t="s">
        <v>44</v>
      </c>
      <c r="B30" s="10"/>
      <c r="C30" s="10" t="s">
        <v>15</v>
      </c>
      <c r="D30" s="13">
        <v>370</v>
      </c>
      <c r="E30" s="15">
        <v>78</v>
      </c>
      <c r="F30" s="25">
        <f t="shared" si="0"/>
        <v>21.08108108108108</v>
      </c>
    </row>
    <row r="31" spans="1:6" ht="18" customHeight="1">
      <c r="A31" s="7" t="s">
        <v>42</v>
      </c>
      <c r="B31" s="8" t="s">
        <v>16</v>
      </c>
      <c r="C31" s="8"/>
      <c r="D31" s="12">
        <f>D32+D33+D34+D35</f>
        <v>22457.27</v>
      </c>
      <c r="E31" s="16">
        <f>E32+E33+E34+E35</f>
        <v>4059.12</v>
      </c>
      <c r="F31" s="24">
        <f t="shared" si="0"/>
        <v>18.074859499841253</v>
      </c>
    </row>
    <row r="32" spans="1:6" ht="17.25" customHeight="1">
      <c r="A32" s="9" t="s">
        <v>45</v>
      </c>
      <c r="B32" s="10"/>
      <c r="C32" s="10" t="s">
        <v>17</v>
      </c>
      <c r="D32" s="13">
        <v>1809.23</v>
      </c>
      <c r="E32" s="15">
        <v>368.48</v>
      </c>
      <c r="F32" s="25">
        <f t="shared" si="0"/>
        <v>20.3666753259674</v>
      </c>
    </row>
    <row r="33" spans="1:6" ht="18" customHeight="1">
      <c r="A33" s="9" t="s">
        <v>46</v>
      </c>
      <c r="B33" s="10"/>
      <c r="C33" s="10" t="s">
        <v>18</v>
      </c>
      <c r="D33" s="13">
        <v>520.68</v>
      </c>
      <c r="E33" s="15">
        <v>24.72</v>
      </c>
      <c r="F33" s="25">
        <f t="shared" si="0"/>
        <v>4.7476377045402165</v>
      </c>
    </row>
    <row r="34" spans="1:6" ht="15.75" customHeight="1">
      <c r="A34" s="9" t="s">
        <v>34</v>
      </c>
      <c r="B34" s="10"/>
      <c r="C34" s="10" t="s">
        <v>19</v>
      </c>
      <c r="D34" s="13">
        <v>9434.24</v>
      </c>
      <c r="E34" s="15">
        <v>1672.87</v>
      </c>
      <c r="F34" s="25">
        <f t="shared" si="0"/>
        <v>17.7318999728648</v>
      </c>
    </row>
    <row r="35" spans="1:6" ht="13.5" customHeight="1">
      <c r="A35" s="9" t="s">
        <v>31</v>
      </c>
      <c r="B35" s="10"/>
      <c r="C35" s="10" t="s">
        <v>20</v>
      </c>
      <c r="D35" s="13">
        <v>10693.12</v>
      </c>
      <c r="E35" s="15">
        <v>1993.05</v>
      </c>
      <c r="F35" s="25">
        <f t="shared" si="0"/>
        <v>18.638619972468277</v>
      </c>
    </row>
    <row r="36" spans="1:6" ht="15.75" customHeight="1">
      <c r="A36" s="7" t="s">
        <v>21</v>
      </c>
      <c r="B36" s="8" t="s">
        <v>22</v>
      </c>
      <c r="C36" s="8"/>
      <c r="D36" s="12">
        <f>D38+D37</f>
        <v>832.31</v>
      </c>
      <c r="E36" s="16">
        <f>E38+E37</f>
        <v>33.6</v>
      </c>
      <c r="F36" s="24">
        <f t="shared" si="0"/>
        <v>4.0369573836671435</v>
      </c>
    </row>
    <row r="37" spans="1:6" ht="27" customHeight="1">
      <c r="A37" s="9" t="s">
        <v>76</v>
      </c>
      <c r="B37" s="8"/>
      <c r="C37" s="10" t="s">
        <v>75</v>
      </c>
      <c r="D37" s="13">
        <v>80</v>
      </c>
      <c r="E37" s="15">
        <v>33.6</v>
      </c>
      <c r="F37" s="25">
        <f>E37/D37*100</f>
        <v>42.00000000000001</v>
      </c>
    </row>
    <row r="38" spans="1:6" ht="18" customHeight="1">
      <c r="A38" s="9" t="s">
        <v>23</v>
      </c>
      <c r="B38" s="10"/>
      <c r="C38" s="10" t="s">
        <v>24</v>
      </c>
      <c r="D38" s="13">
        <v>752.31</v>
      </c>
      <c r="E38" s="15">
        <v>0</v>
      </c>
      <c r="F38" s="25">
        <f t="shared" si="0"/>
        <v>0</v>
      </c>
    </row>
    <row r="39" spans="1:6" ht="24" customHeight="1">
      <c r="A39" s="7" t="s">
        <v>25</v>
      </c>
      <c r="B39" s="8" t="s">
        <v>26</v>
      </c>
      <c r="C39" s="8"/>
      <c r="D39" s="12">
        <f>D40</f>
        <v>11021.31</v>
      </c>
      <c r="E39" s="27">
        <f>E40</f>
        <v>1804.8</v>
      </c>
      <c r="F39" s="24">
        <f t="shared" si="0"/>
        <v>16.37554882314353</v>
      </c>
    </row>
    <row r="40" spans="1:6" ht="18" customHeight="1">
      <c r="A40" s="9" t="s">
        <v>30</v>
      </c>
      <c r="B40" s="10"/>
      <c r="C40" s="10" t="s">
        <v>27</v>
      </c>
      <c r="D40" s="13">
        <v>11021.31</v>
      </c>
      <c r="E40" s="17">
        <v>1804.8</v>
      </c>
      <c r="F40" s="24">
        <f t="shared" si="0"/>
        <v>16.37554882314353</v>
      </c>
    </row>
    <row r="41" spans="1:6" ht="15.75" customHeight="1">
      <c r="A41" s="7" t="s">
        <v>54</v>
      </c>
      <c r="B41" s="8" t="s">
        <v>56</v>
      </c>
      <c r="C41" s="8"/>
      <c r="D41" s="12">
        <f>D42+D44+D43</f>
        <v>1176.5900000000001</v>
      </c>
      <c r="E41" s="28">
        <f>E42+E44+E43</f>
        <v>269.84999999999997</v>
      </c>
      <c r="F41" s="24">
        <f t="shared" si="0"/>
        <v>22.934922105406297</v>
      </c>
    </row>
    <row r="42" spans="1:6" ht="12.75" customHeight="1">
      <c r="A42" s="9" t="s">
        <v>55</v>
      </c>
      <c r="B42" s="10"/>
      <c r="C42" s="10" t="s">
        <v>50</v>
      </c>
      <c r="D42" s="13">
        <v>1077.65</v>
      </c>
      <c r="E42" s="29">
        <v>269.39</v>
      </c>
      <c r="F42" s="25">
        <f t="shared" si="0"/>
        <v>24.99791212360228</v>
      </c>
    </row>
    <row r="43" spans="1:6" ht="12.75" customHeight="1">
      <c r="A43" s="9" t="s">
        <v>71</v>
      </c>
      <c r="B43" s="10"/>
      <c r="C43" s="10" t="s">
        <v>68</v>
      </c>
      <c r="D43" s="13">
        <v>95.94</v>
      </c>
      <c r="E43" s="29">
        <v>0</v>
      </c>
      <c r="F43" s="25">
        <v>0</v>
      </c>
    </row>
    <row r="44" spans="1:6" ht="12.75" customHeight="1">
      <c r="A44" s="9" t="s">
        <v>69</v>
      </c>
      <c r="B44" s="10"/>
      <c r="C44" s="10" t="s">
        <v>70</v>
      </c>
      <c r="D44" s="13">
        <v>3</v>
      </c>
      <c r="E44" s="29">
        <v>0.46</v>
      </c>
      <c r="F44" s="25">
        <f t="shared" si="0"/>
        <v>15.333333333333336</v>
      </c>
    </row>
    <row r="45" spans="1:6" ht="14.25" customHeight="1">
      <c r="A45" s="7" t="s">
        <v>28</v>
      </c>
      <c r="B45" s="8" t="s">
        <v>53</v>
      </c>
      <c r="C45" s="8"/>
      <c r="D45" s="12">
        <f>D46</f>
        <v>1644.13</v>
      </c>
      <c r="E45" s="30">
        <f>E46</f>
        <v>238.04</v>
      </c>
      <c r="F45" s="24">
        <f t="shared" si="0"/>
        <v>14.478173867029978</v>
      </c>
    </row>
    <row r="46" spans="1:6" ht="14.25" customHeight="1">
      <c r="A46" s="9" t="s">
        <v>57</v>
      </c>
      <c r="B46" s="10"/>
      <c r="C46" s="10" t="s">
        <v>58</v>
      </c>
      <c r="D46" s="13">
        <v>1644.13</v>
      </c>
      <c r="E46" s="31">
        <v>238.04</v>
      </c>
      <c r="F46" s="24">
        <f t="shared" si="0"/>
        <v>14.478173867029978</v>
      </c>
    </row>
    <row r="47" spans="1:6" ht="17.25" customHeight="1" thickBot="1">
      <c r="A47" s="21" t="s">
        <v>29</v>
      </c>
      <c r="B47" s="22"/>
      <c r="C47" s="22"/>
      <c r="D47" s="23">
        <f>D14+D21+D23+D26+D31+D36+D39+D41+D45</f>
        <v>62410.76999999998</v>
      </c>
      <c r="E47" s="32">
        <f>E14+E21+E23+E26+E31+E36+E39+E41+E45</f>
        <v>11917.32</v>
      </c>
      <c r="F47" s="26">
        <f t="shared" si="0"/>
        <v>19.09497351178331</v>
      </c>
    </row>
  </sheetData>
  <sheetProtection/>
  <mergeCells count="12">
    <mergeCell ref="A9:F9"/>
    <mergeCell ref="B2:F2"/>
    <mergeCell ref="B3:F3"/>
    <mergeCell ref="B4:F4"/>
    <mergeCell ref="B5:F5"/>
    <mergeCell ref="D11:D13"/>
    <mergeCell ref="A10:D10"/>
    <mergeCell ref="A11:A13"/>
    <mergeCell ref="C11:C13"/>
    <mergeCell ref="B11:B13"/>
    <mergeCell ref="E11:E13"/>
    <mergeCell ref="F11:F13"/>
  </mergeCells>
  <printOptions/>
  <pageMargins left="0.984251968503937" right="0.3937007874015748" top="0.3937007874015748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2020-05-08T07:56:10Z</cp:lastPrinted>
  <dcterms:created xsi:type="dcterms:W3CDTF">2007-10-24T16:54:59Z</dcterms:created>
  <dcterms:modified xsi:type="dcterms:W3CDTF">2020-06-15T10:35:46Z</dcterms:modified>
  <cp:category/>
  <cp:version/>
  <cp:contentType/>
  <cp:contentStatus/>
</cp:coreProperties>
</file>